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85" windowWidth="17235" windowHeight="7455"/>
  </bookViews>
  <sheets>
    <sheet name="Water" sheetId="1" r:id="rId1"/>
    <sheet name="Air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R57" i="2" l="1"/>
  <c r="M38" i="2"/>
  <c r="M39" i="2" l="1"/>
  <c r="M36" i="2"/>
</calcChain>
</file>

<file path=xl/sharedStrings.xml><?xml version="1.0" encoding="utf-8"?>
<sst xmlns="http://schemas.openxmlformats.org/spreadsheetml/2006/main" count="703" uniqueCount="314">
  <si>
    <t>Reactor</t>
  </si>
  <si>
    <t>Unit Operation</t>
  </si>
  <si>
    <t>Gas/Gas Separation</t>
  </si>
  <si>
    <t>2-A-102</t>
  </si>
  <si>
    <t>2-A-201</t>
  </si>
  <si>
    <t>Stream H2 removal</t>
  </si>
  <si>
    <t>2-R-201</t>
  </si>
  <si>
    <t>Chemical Reaction</t>
  </si>
  <si>
    <t>Packed Bed reactor</t>
  </si>
  <si>
    <t>2-R-301</t>
  </si>
  <si>
    <t>Electochemical Reaction</t>
  </si>
  <si>
    <t>Gas Storage</t>
  </si>
  <si>
    <t>CO2 atmospheric gas storage</t>
  </si>
  <si>
    <t>2-TK-201</t>
  </si>
  <si>
    <t>Liquid Storage</t>
  </si>
  <si>
    <t>Electrolysis feed H2O storage</t>
  </si>
  <si>
    <t>2-D-301</t>
  </si>
  <si>
    <t>Gas/Liquid Separation</t>
  </si>
  <si>
    <t>2-D-401</t>
  </si>
  <si>
    <t>Storage Tank</t>
  </si>
  <si>
    <t>2-D-302</t>
  </si>
  <si>
    <t>2-M-201</t>
  </si>
  <si>
    <t>Fluid mixing</t>
  </si>
  <si>
    <t>Reactor feed mixer</t>
  </si>
  <si>
    <t>Agitator vessel</t>
  </si>
  <si>
    <t>2-C-101</t>
  </si>
  <si>
    <t>Compressor</t>
  </si>
  <si>
    <t>Fluid transfer</t>
  </si>
  <si>
    <t>Cabin Air compressor</t>
  </si>
  <si>
    <t>2-C-102</t>
  </si>
  <si>
    <t>Blower</t>
  </si>
  <si>
    <t>Dried air blower</t>
  </si>
  <si>
    <t>2-C-103</t>
  </si>
  <si>
    <t>Vaccum compressor for air evacuation</t>
  </si>
  <si>
    <t>2-C-104</t>
  </si>
  <si>
    <t>Vaccum compressor for CO2 recovery</t>
  </si>
  <si>
    <t>2-C-201</t>
  </si>
  <si>
    <t>Compressor for hydrogen recovery</t>
  </si>
  <si>
    <t>2-C-401</t>
  </si>
  <si>
    <t>Hydrogen storge compressor</t>
  </si>
  <si>
    <t>2-P-201</t>
  </si>
  <si>
    <t>Pump</t>
  </si>
  <si>
    <t>Water storage feed pump</t>
  </si>
  <si>
    <t>2-P-301</t>
  </si>
  <si>
    <t>Electrolysis reactor feed pump</t>
  </si>
  <si>
    <t>Material</t>
  </si>
  <si>
    <t>2-E-101</t>
  </si>
  <si>
    <t>Cooler</t>
  </si>
  <si>
    <t>Air feed pre-cooler</t>
  </si>
  <si>
    <t>Shell and Tube</t>
  </si>
  <si>
    <t>2-E-102</t>
  </si>
  <si>
    <t>2-E-103</t>
  </si>
  <si>
    <t>Heater</t>
  </si>
  <si>
    <t>Air heater</t>
  </si>
  <si>
    <t>2-E-104</t>
  </si>
  <si>
    <t>Carbin air return cooler</t>
  </si>
  <si>
    <t>2-E-105</t>
  </si>
  <si>
    <t>CO2 gas cooler</t>
  </si>
  <si>
    <t>Single Pipe Radiation</t>
  </si>
  <si>
    <t>2-E-201</t>
  </si>
  <si>
    <t>Sabatier reactor feed heater</t>
  </si>
  <si>
    <t>Internal Electrical Coil</t>
  </si>
  <si>
    <t>2-E-202</t>
  </si>
  <si>
    <t>Condenser</t>
  </si>
  <si>
    <t>Sabatier reactor product condenser</t>
  </si>
  <si>
    <t>2-E-203</t>
  </si>
  <si>
    <t>H2 adsorption bed pre-cooler</t>
  </si>
  <si>
    <t>2-E-204</t>
  </si>
  <si>
    <t>Water storage feed cooler</t>
  </si>
  <si>
    <t>2-E-301</t>
  </si>
  <si>
    <t>2-E-302</t>
  </si>
  <si>
    <t>Dryer</t>
  </si>
  <si>
    <t>2-E-303</t>
  </si>
  <si>
    <t>2-E-304</t>
  </si>
  <si>
    <t xml:space="preserve"> O2 product stream dryer</t>
  </si>
  <si>
    <t>2-E-305</t>
  </si>
  <si>
    <t>2-E-401</t>
  </si>
  <si>
    <t>H2 resupply cooler</t>
  </si>
  <si>
    <t>2-V-102</t>
  </si>
  <si>
    <t>2-V-103</t>
  </si>
  <si>
    <t>2-V-104</t>
  </si>
  <si>
    <t>2-V-105</t>
  </si>
  <si>
    <t>1-D-107</t>
  </si>
  <si>
    <t>Storage tank</t>
  </si>
  <si>
    <t>1-D-110</t>
  </si>
  <si>
    <t>1-D-112</t>
  </si>
  <si>
    <t>Regenerant (NaOH)</t>
  </si>
  <si>
    <t>Height</t>
  </si>
  <si>
    <t>Stainless steel</t>
  </si>
  <si>
    <t>Ion exchange</t>
  </si>
  <si>
    <t>Removal of weak carboxylic acids</t>
  </si>
  <si>
    <t>Carbon steel</t>
  </si>
  <si>
    <t>1-IE-103A</t>
  </si>
  <si>
    <t>Ion Exchange Reactor</t>
  </si>
  <si>
    <t>Integral Circle</t>
  </si>
  <si>
    <t>Air cycle</t>
  </si>
  <si>
    <t>Water cycle</t>
  </si>
  <si>
    <t>No.</t>
  </si>
  <si>
    <t>Unit</t>
  </si>
  <si>
    <t>Nu</t>
  </si>
  <si>
    <t>Description</t>
  </si>
  <si>
    <t>Pin</t>
  </si>
  <si>
    <t>Pout</t>
  </si>
  <si>
    <t>Tin</t>
  </si>
  <si>
    <t>Tout</t>
  </si>
  <si>
    <t>Length</t>
  </si>
  <si>
    <t>Diameter</t>
  </si>
  <si>
    <t>Volume</t>
  </si>
  <si>
    <t>Flowrate</t>
  </si>
  <si>
    <t>Extra</t>
  </si>
  <si>
    <t>[]</t>
  </si>
  <si>
    <t>[bara]</t>
  </si>
  <si>
    <t>[K]</t>
  </si>
  <si>
    <t>[m]</t>
  </si>
  <si>
    <t>[m^3]</t>
  </si>
  <si>
    <t>[kg/day]</t>
  </si>
  <si>
    <t>1-R-101</t>
  </si>
  <si>
    <t>Packed bed bubblr column</t>
  </si>
  <si>
    <t>liquid/solid reaction</t>
  </si>
  <si>
    <t>Organic contaminant removal</t>
  </si>
  <si>
    <t>N/A</t>
  </si>
  <si>
    <t>Packed bed bubble column reactor</t>
  </si>
  <si>
    <t>1-M-101</t>
  </si>
  <si>
    <t>1-M-102</t>
  </si>
  <si>
    <t>1-M-103</t>
  </si>
  <si>
    <t>1-IE-101A</t>
  </si>
  <si>
    <t>Ion Exchange Bed (Cation)</t>
  </si>
  <si>
    <t>Using IRN-77 type of resin</t>
  </si>
  <si>
    <t>1-IE-102A</t>
  </si>
  <si>
    <t>Ion Exchange Bed (Anion)</t>
  </si>
  <si>
    <t>Using IRN-78 type of resin</t>
  </si>
  <si>
    <t>1-MT-101</t>
  </si>
  <si>
    <t>Mixing Tank</t>
  </si>
  <si>
    <t>Liquid/Liquid Mixing</t>
  </si>
  <si>
    <t xml:space="preserve">Urine and pre-treadted solution mixing </t>
  </si>
  <si>
    <t>Satinless steel</t>
  </si>
  <si>
    <t>Agitator of turbine diameter 0.015</t>
  </si>
  <si>
    <t>1-F-101</t>
  </si>
  <si>
    <t>1-F-102</t>
  </si>
  <si>
    <t>1-F-102A/B</t>
  </si>
  <si>
    <t>Particulate Filter</t>
  </si>
  <si>
    <t xml:space="preserve">Filter is 10 micrometer woven mesh </t>
  </si>
  <si>
    <t>Separator</t>
  </si>
  <si>
    <t>Gas/Liquid separation</t>
  </si>
  <si>
    <t>Vessel/Tanks</t>
  </si>
  <si>
    <t>1-D-101</t>
  </si>
  <si>
    <t>Pre-treated solution storage</t>
  </si>
  <si>
    <t>Horizontal vessel with 0.675m long</t>
  </si>
  <si>
    <t>1-D-102</t>
  </si>
  <si>
    <t>Pre-treated urine storage</t>
  </si>
  <si>
    <t>Resisdence time is 4 hours</t>
  </si>
  <si>
    <t>1-D-103</t>
  </si>
  <si>
    <t>1-D-104</t>
  </si>
  <si>
    <t>1-D-105</t>
  </si>
  <si>
    <t>1-D-106</t>
  </si>
  <si>
    <t>Regenerant, Rinse&amp;backwash water</t>
  </si>
  <si>
    <t>1-D-108</t>
  </si>
  <si>
    <t>O2 high pressure gas storage</t>
  </si>
  <si>
    <t>1-D-109</t>
  </si>
  <si>
    <t>1-D-111</t>
  </si>
  <si>
    <t>Potable water storage</t>
  </si>
  <si>
    <t>Low carbon steel</t>
  </si>
  <si>
    <t>1-D-113</t>
  </si>
  <si>
    <t>Vapour Storage</t>
  </si>
  <si>
    <t>Isobutane Refrigerant Storage</t>
  </si>
  <si>
    <t>304L Stainless Steel</t>
  </si>
  <si>
    <t>Pumps/Compressor/Blower</t>
  </si>
  <si>
    <t>Energy Consumption</t>
  </si>
  <si>
    <t>[kW]</t>
  </si>
  <si>
    <t>1-P-101A/B</t>
  </si>
  <si>
    <t>1-P-102A/B</t>
  </si>
  <si>
    <t>1-P-103A/B</t>
  </si>
  <si>
    <t>1-P-104A/B</t>
  </si>
  <si>
    <t>1-P-105A/B</t>
  </si>
  <si>
    <t>1-P-106A/B</t>
  </si>
  <si>
    <t>1-P-107A/B</t>
  </si>
  <si>
    <t>1-P-108A/B</t>
  </si>
  <si>
    <t>1-P-109A/B</t>
  </si>
  <si>
    <t>1-P-110A/B</t>
  </si>
  <si>
    <t>1-P-111A/B</t>
  </si>
  <si>
    <t>1-P-112A/B</t>
  </si>
  <si>
    <t>reactor inlet pump</t>
  </si>
  <si>
    <t>1-P-113A/B</t>
  </si>
  <si>
    <t>1-C-101</t>
  </si>
  <si>
    <t>Refrigerant Top Up Compressor</t>
  </si>
  <si>
    <t>1-C-102</t>
  </si>
  <si>
    <t>Cabin Air Blower</t>
  </si>
  <si>
    <t>1-C-103</t>
  </si>
  <si>
    <t>Refrigerant Cycle Compressor</t>
  </si>
  <si>
    <t>1-C-104</t>
  </si>
  <si>
    <t>Outside Air Blower</t>
  </si>
  <si>
    <t>1-C-105</t>
  </si>
  <si>
    <t>1-C-106</t>
  </si>
  <si>
    <t>Oxygen gas transfer</t>
  </si>
  <si>
    <t>Oxygen compressor</t>
  </si>
  <si>
    <t>1-C-107</t>
  </si>
  <si>
    <t>1-C-108</t>
  </si>
  <si>
    <t>Oxygen blower</t>
  </si>
  <si>
    <t>Heat Exchanger</t>
  </si>
  <si>
    <t xml:space="preserve"> Pin</t>
  </si>
  <si>
    <t>Utility</t>
  </si>
  <si>
    <t>Heat transfer area</t>
  </si>
  <si>
    <t>Heat Duty</t>
  </si>
  <si>
    <t>[m^2]</t>
  </si>
  <si>
    <t>1-E-101</t>
  </si>
  <si>
    <t>1-E-102</t>
  </si>
  <si>
    <t>1-E-103</t>
  </si>
  <si>
    <t>Cold Plate</t>
  </si>
  <si>
    <t>Humidity Control Unit</t>
  </si>
  <si>
    <t>Air</t>
  </si>
  <si>
    <t>Aluminium</t>
  </si>
  <si>
    <t>Cold plate</t>
  </si>
  <si>
    <t>1-E-104</t>
  </si>
  <si>
    <t>Refrigerant Condenser</t>
  </si>
  <si>
    <t>Air cooled</t>
  </si>
  <si>
    <t>1-E-105</t>
  </si>
  <si>
    <t>Dry' Cabin Air Reheat</t>
  </si>
  <si>
    <t>Refrigeration</t>
  </si>
  <si>
    <t>Nickel Chromium</t>
  </si>
  <si>
    <t>Filament Wire Heating</t>
  </si>
  <si>
    <t>Expansion Valves</t>
  </si>
  <si>
    <t>2-V-101</t>
  </si>
  <si>
    <t>Mixed feed</t>
  </si>
  <si>
    <t>H2 recycle (from 2-A-103)</t>
  </si>
  <si>
    <t>H2 recycle (from 2-HX-109)</t>
  </si>
  <si>
    <t>H2 from storage (from 2-D-104)</t>
  </si>
  <si>
    <t>O2 from storage (from 2-D-106)</t>
  </si>
  <si>
    <t>Pump</t>
    <phoneticPr fontId="3" type="noConversion"/>
  </si>
  <si>
    <t>Fluid transfer</t>
    <phoneticPr fontId="3" type="noConversion"/>
  </si>
  <si>
    <t>Mixng tank outlet pump</t>
    <phoneticPr fontId="3" type="noConversion"/>
  </si>
  <si>
    <t>Pre-treated urine storage tank outlet pump</t>
    <phoneticPr fontId="3" type="noConversion"/>
  </si>
  <si>
    <t>2-A-101</t>
  </si>
  <si>
    <t>Adsorption Bed</t>
  </si>
  <si>
    <t>Air water removal</t>
  </si>
  <si>
    <t>Stainless Steel</t>
  </si>
  <si>
    <t>Silica Gel Desiccant</t>
  </si>
  <si>
    <t>Desorption Bed</t>
  </si>
  <si>
    <t>Air CO2 removal</t>
  </si>
  <si>
    <t>Carbon Steel</t>
  </si>
  <si>
    <t>Horizontal  bed</t>
  </si>
  <si>
    <t>Pressure adsorption bed</t>
  </si>
  <si>
    <t>Sabatier Reactor</t>
  </si>
  <si>
    <t>Generate H2O, CO2, H2 and CH4</t>
  </si>
  <si>
    <t>Electrolysis Reactor</t>
  </si>
  <si>
    <t xml:space="preserve">Generate H2 and O2 </t>
  </si>
  <si>
    <t>Working P</t>
  </si>
  <si>
    <t>Design P</t>
  </si>
  <si>
    <t>Working T</t>
  </si>
  <si>
    <t>Design T</t>
  </si>
  <si>
    <t>2-D-101</t>
  </si>
  <si>
    <t>2-D-201</t>
  </si>
  <si>
    <t>Knock-Out Drum</t>
  </si>
  <si>
    <t>Sabatier products knock-out drum</t>
  </si>
  <si>
    <t>Expanded Pipe</t>
  </si>
  <si>
    <t>Electrolyte konck-out pipe (H2)</t>
  </si>
  <si>
    <t xml:space="preserve">End of pipe is a vertical branch </t>
  </si>
  <si>
    <t>Pressure Vessel</t>
  </si>
  <si>
    <t>2-D-303</t>
  </si>
  <si>
    <t>Electrolyte konck-out pipe (O2)</t>
  </si>
  <si>
    <t>2-D-304</t>
  </si>
  <si>
    <t>2-D-305</t>
  </si>
  <si>
    <t>Oxygen safety storage</t>
  </si>
  <si>
    <t>G304 stainless steel</t>
  </si>
  <si>
    <t>Diameter includes shell thickness 75mm</t>
  </si>
  <si>
    <t>Bulk compressed H2 Storage</t>
  </si>
  <si>
    <t>Agitator Vessel</t>
  </si>
  <si>
    <t>2-C-105</t>
  </si>
  <si>
    <t>Refrigerant compressor</t>
  </si>
  <si>
    <t>2-C-106</t>
  </si>
  <si>
    <t>Martian air blower</t>
  </si>
  <si>
    <t>Cooling Water (5˚C)</t>
  </si>
  <si>
    <t>Paratherm CR</t>
  </si>
  <si>
    <r>
      <t>Cooling Water (10</t>
    </r>
    <r>
      <rPr>
        <sz val="11"/>
        <color theme="1"/>
        <rFont val="Calibri"/>
        <family val="2"/>
      </rPr>
      <t>˚</t>
    </r>
    <r>
      <rPr>
        <sz val="11"/>
        <color theme="1"/>
        <rFont val="宋体"/>
        <family val="2"/>
        <scheme val="minor"/>
      </rPr>
      <t>C)</t>
    </r>
  </si>
  <si>
    <t>Condensor</t>
  </si>
  <si>
    <t>Refrigerant condensor</t>
  </si>
  <si>
    <t>Compressor inter-stage cooler</t>
  </si>
  <si>
    <t>2-E-205</t>
  </si>
  <si>
    <t>2-E-206</t>
  </si>
  <si>
    <t xml:space="preserve">Electrolyte recycle (H2) cooler </t>
  </si>
  <si>
    <t>Cooling Water</t>
  </si>
  <si>
    <t xml:space="preserve">Electrolyte recycle (O2) cooler </t>
  </si>
  <si>
    <t>carbon steel</t>
  </si>
  <si>
    <t xml:space="preserve">Double Pipe. Used once per resupply </t>
  </si>
  <si>
    <t xml:space="preserve"> O2 safety storage resupply cooler</t>
  </si>
  <si>
    <t>Martian Air</t>
  </si>
  <si>
    <t>Air Cooled. Used once per resupply</t>
  </si>
  <si>
    <t>2-E-306</t>
  </si>
  <si>
    <t>O2 safety process feed heater</t>
  </si>
  <si>
    <t>Hot Wire</t>
  </si>
  <si>
    <t>Small Vessel with Heated Wire within.</t>
  </si>
  <si>
    <t>2-E-402</t>
  </si>
  <si>
    <t>2-E-403</t>
  </si>
  <si>
    <t>2-E-404</t>
  </si>
  <si>
    <t>EV-A-4</t>
  </si>
  <si>
    <t>H2 recycle for Sabatier process</t>
  </si>
  <si>
    <t>EV-A-5</t>
  </si>
  <si>
    <t>O2 supply from Electrolysis</t>
  </si>
  <si>
    <t>EV-A-7</t>
  </si>
  <si>
    <t>O2 from Safety Storage</t>
  </si>
  <si>
    <t xml:space="preserve">H2O removal from electrolysis O2 </t>
  </si>
  <si>
    <t>Ellipsodial heads and demister pad</t>
  </si>
  <si>
    <t>H2O removal from electrolysis H2</t>
  </si>
  <si>
    <t>Cooling Water</t>
    <phoneticPr fontId="3" type="noConversion"/>
  </si>
  <si>
    <t>Double Pipe Heat Exchanger</t>
  </si>
  <si>
    <t>Cylindrical vessel, height includes 0.4m demister pad</t>
    <phoneticPr fontId="3" type="noConversion"/>
  </si>
  <si>
    <t>2-C-103</t>
    <phoneticPr fontId="3" type="noConversion"/>
  </si>
  <si>
    <t>CO2 Free Air Compressor</t>
  </si>
  <si>
    <t>2-E-106</t>
  </si>
  <si>
    <t>Jacket Heater for CO2 Bed</t>
  </si>
  <si>
    <t>Aluminium coated glass fabric</t>
  </si>
  <si>
    <t>Heating Jacket on Bed</t>
  </si>
  <si>
    <t>Heat Exchanger</t>
    <phoneticPr fontId="11" type="noConversion"/>
  </si>
  <si>
    <t>Cooling Water</t>
    <phoneticPr fontId="3" type="noConversion"/>
  </si>
  <si>
    <t>Steam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</si>
</sst>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_ "/>
  </numFmts>
  <fonts count="12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scheme val="minor"/>
    </font>
    <font>
      <b/>
      <sz val="16"/>
      <color theme="0"/>
      <name val="宋体"/>
      <family val="2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2"/>
      <scheme val="minor"/>
    </font>
    <font>
      <b/>
      <sz val="16"/>
      <color theme="0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0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Calibri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>
      <alignment vertical="center"/>
    </xf>
    <xf numFmtId="0" fontId="1" fillId="0" borderId="0"/>
    <xf numFmtId="0" fontId="8" fillId="0" borderId="0">
      <alignment vertical="center"/>
    </xf>
    <xf numFmtId="0" fontId="1" fillId="0" borderId="0"/>
  </cellStyleXfs>
  <cellXfs count="310">
    <xf numFmtId="0" fontId="0" fillId="0" borderId="0" xfId="0">
      <alignment vertical="center"/>
    </xf>
    <xf numFmtId="0" fontId="10" fillId="0" borderId="16" xfId="1" applyFont="1" applyFill="1" applyBorder="1" applyAlignment="1">
      <alignment horizontal="center"/>
    </xf>
    <xf numFmtId="0" fontId="10" fillId="0" borderId="14" xfId="1" applyFont="1" applyFill="1" applyBorder="1" applyAlignment="1">
      <alignment horizontal="center"/>
    </xf>
    <xf numFmtId="0" fontId="1" fillId="0" borderId="16" xfId="1" applyBorder="1" applyAlignment="1">
      <alignment horizontal="center"/>
    </xf>
    <xf numFmtId="0" fontId="1" fillId="0" borderId="0" xfId="1" applyBorder="1" applyAlignment="1">
      <alignment horizontal="center"/>
    </xf>
    <xf numFmtId="0" fontId="1" fillId="0" borderId="11" xfId="1" applyBorder="1" applyAlignment="1">
      <alignment horizontal="center"/>
    </xf>
    <xf numFmtId="0" fontId="1" fillId="0" borderId="40" xfId="1" applyBorder="1" applyAlignment="1">
      <alignment horizontal="center"/>
    </xf>
    <xf numFmtId="0" fontId="1" fillId="0" borderId="26" xfId="1" applyBorder="1" applyAlignment="1">
      <alignment horizontal="center"/>
    </xf>
    <xf numFmtId="0" fontId="1" fillId="0" borderId="14" xfId="1" applyBorder="1" applyAlignment="1">
      <alignment horizontal="center"/>
    </xf>
    <xf numFmtId="0" fontId="1" fillId="0" borderId="9" xfId="1" applyBorder="1" applyAlignment="1">
      <alignment horizontal="center"/>
    </xf>
    <xf numFmtId="0" fontId="1" fillId="0" borderId="20" xfId="1" applyBorder="1" applyAlignment="1">
      <alignment horizontal="center"/>
    </xf>
    <xf numFmtId="0" fontId="1" fillId="0" borderId="0" xfId="1" applyAlignment="1">
      <alignment horizontal="center"/>
    </xf>
    <xf numFmtId="0" fontId="1" fillId="0" borderId="17" xfId="1" applyBorder="1" applyAlignment="1">
      <alignment horizontal="center"/>
    </xf>
    <xf numFmtId="0" fontId="1" fillId="0" borderId="22" xfId="1" applyBorder="1" applyAlignment="1">
      <alignment horizontal="center"/>
    </xf>
    <xf numFmtId="0" fontId="1" fillId="0" borderId="38" xfId="1" applyBorder="1" applyAlignment="1">
      <alignment horizontal="center"/>
    </xf>
    <xf numFmtId="0" fontId="1" fillId="0" borderId="39" xfId="1" applyBorder="1" applyAlignment="1">
      <alignment horizontal="center"/>
    </xf>
    <xf numFmtId="0" fontId="1" fillId="0" borderId="24" xfId="1" applyBorder="1" applyAlignment="1">
      <alignment horizontal="center"/>
    </xf>
    <xf numFmtId="0" fontId="1" fillId="0" borderId="12" xfId="1" applyBorder="1" applyAlignment="1">
      <alignment horizontal="center"/>
    </xf>
    <xf numFmtId="0" fontId="1" fillId="0" borderId="10" xfId="1" applyBorder="1" applyAlignment="1">
      <alignment horizontal="center"/>
    </xf>
    <xf numFmtId="0" fontId="7" fillId="0" borderId="21" xfId="1" applyFont="1" applyBorder="1" applyAlignment="1">
      <alignment horizontal="center"/>
    </xf>
    <xf numFmtId="0" fontId="1" fillId="0" borderId="21" xfId="1" applyBorder="1" applyAlignment="1">
      <alignment horizontal="center"/>
    </xf>
    <xf numFmtId="0" fontId="6" fillId="3" borderId="0" xfId="1" applyFont="1" applyFill="1" applyBorder="1" applyAlignment="1">
      <alignment horizontal="center"/>
    </xf>
    <xf numFmtId="0" fontId="1" fillId="0" borderId="33" xfId="1" applyBorder="1" applyAlignment="1">
      <alignment horizontal="center"/>
    </xf>
    <xf numFmtId="0" fontId="1" fillId="0" borderId="6" xfId="1" applyBorder="1" applyAlignment="1">
      <alignment horizontal="center"/>
    </xf>
    <xf numFmtId="0" fontId="1" fillId="0" borderId="13" xfId="1" applyBorder="1" applyAlignment="1">
      <alignment horizontal="center"/>
    </xf>
    <xf numFmtId="0" fontId="1" fillId="0" borderId="3" xfId="1" applyBorder="1" applyAlignment="1">
      <alignment horizontal="center"/>
    </xf>
    <xf numFmtId="0" fontId="1" fillId="0" borderId="10" xfId="1" applyFill="1" applyBorder="1" applyAlignment="1">
      <alignment horizontal="center"/>
    </xf>
    <xf numFmtId="0" fontId="1" fillId="0" borderId="33" xfId="1" applyFill="1" applyBorder="1" applyAlignment="1">
      <alignment horizontal="center"/>
    </xf>
    <xf numFmtId="0" fontId="1" fillId="0" borderId="31" xfId="1" applyBorder="1" applyAlignment="1">
      <alignment horizontal="center"/>
    </xf>
    <xf numFmtId="0" fontId="1" fillId="0" borderId="32" xfId="1" applyBorder="1" applyAlignment="1">
      <alignment horizontal="center"/>
    </xf>
    <xf numFmtId="0" fontId="1" fillId="0" borderId="11" xfId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0" fontId="1" fillId="0" borderId="17" xfId="1" applyFill="1" applyBorder="1" applyAlignment="1">
      <alignment horizontal="center"/>
    </xf>
    <xf numFmtId="0" fontId="5" fillId="4" borderId="0" xfId="1" applyFont="1" applyFill="1" applyBorder="1" applyAlignment="1">
      <alignment horizontal="center"/>
    </xf>
    <xf numFmtId="0" fontId="1" fillId="0" borderId="9" xfId="1" applyFill="1" applyBorder="1" applyAlignment="1">
      <alignment horizontal="center"/>
    </xf>
    <xf numFmtId="0" fontId="1" fillId="0" borderId="20" xfId="1" applyFill="1" applyBorder="1" applyAlignment="1">
      <alignment horizontal="center"/>
    </xf>
    <xf numFmtId="0" fontId="1" fillId="0" borderId="23" xfId="1" applyBorder="1" applyAlignment="1">
      <alignment horizontal="center"/>
    </xf>
    <xf numFmtId="0" fontId="6" fillId="3" borderId="56" xfId="1" applyFont="1" applyFill="1" applyBorder="1" applyAlignment="1">
      <alignment horizontal="center"/>
    </xf>
    <xf numFmtId="0" fontId="6" fillId="3" borderId="55" xfId="1" applyFont="1" applyFill="1" applyBorder="1" applyAlignment="1">
      <alignment horizontal="center"/>
    </xf>
    <xf numFmtId="0" fontId="6" fillId="3" borderId="45" xfId="1" applyFont="1" applyFill="1" applyBorder="1" applyAlignment="1">
      <alignment horizontal="center"/>
    </xf>
    <xf numFmtId="0" fontId="6" fillId="3" borderId="53" xfId="1" applyFont="1" applyFill="1" applyBorder="1" applyAlignment="1">
      <alignment horizontal="center"/>
    </xf>
    <xf numFmtId="0" fontId="6" fillId="3" borderId="20" xfId="1" applyFont="1" applyFill="1" applyBorder="1" applyAlignment="1">
      <alignment horizontal="center"/>
    </xf>
    <xf numFmtId="0" fontId="6" fillId="3" borderId="21" xfId="1" applyFont="1" applyFill="1" applyBorder="1" applyAlignment="1">
      <alignment horizontal="center"/>
    </xf>
    <xf numFmtId="0" fontId="6" fillId="3" borderId="6" xfId="1" applyFont="1" applyFill="1" applyBorder="1" applyAlignment="1">
      <alignment horizontal="center"/>
    </xf>
    <xf numFmtId="0" fontId="6" fillId="3" borderId="22" xfId="1" applyFont="1" applyFill="1" applyBorder="1" applyAlignment="1">
      <alignment horizontal="center"/>
    </xf>
    <xf numFmtId="0" fontId="6" fillId="3" borderId="23" xfId="1" applyFont="1" applyFill="1" applyBorder="1" applyAlignment="1">
      <alignment horizontal="center"/>
    </xf>
    <xf numFmtId="0" fontId="1" fillId="0" borderId="0" xfId="1" applyFill="1" applyAlignment="1">
      <alignment horizontal="center"/>
    </xf>
    <xf numFmtId="0" fontId="6" fillId="3" borderId="43" xfId="1" applyFont="1" applyFill="1" applyBorder="1" applyAlignment="1">
      <alignment horizontal="center"/>
    </xf>
    <xf numFmtId="0" fontId="6" fillId="3" borderId="13" xfId="1" applyFont="1" applyFill="1" applyBorder="1" applyAlignment="1">
      <alignment horizontal="center"/>
    </xf>
    <xf numFmtId="0" fontId="6" fillId="3" borderId="14" xfId="1" applyFont="1" applyFill="1" applyBorder="1" applyAlignment="1">
      <alignment horizontal="center"/>
    </xf>
    <xf numFmtId="0" fontId="6" fillId="3" borderId="12" xfId="1" applyFont="1" applyFill="1" applyBorder="1" applyAlignment="1">
      <alignment horizontal="center"/>
    </xf>
    <xf numFmtId="0" fontId="8" fillId="0" borderId="43" xfId="2" applyBorder="1" applyAlignment="1">
      <alignment horizontal="center"/>
    </xf>
    <xf numFmtId="0" fontId="6" fillId="3" borderId="3" xfId="1" applyFont="1" applyFill="1" applyBorder="1" applyAlignment="1">
      <alignment horizontal="center"/>
    </xf>
    <xf numFmtId="0" fontId="8" fillId="0" borderId="14" xfId="2" applyBorder="1" applyAlignment="1">
      <alignment horizontal="center"/>
    </xf>
    <xf numFmtId="0" fontId="1" fillId="0" borderId="16" xfId="3" applyBorder="1" applyAlignment="1">
      <alignment horizontal="center"/>
    </xf>
    <xf numFmtId="0" fontId="8" fillId="0" borderId="11" xfId="2" applyBorder="1" applyAlignment="1">
      <alignment horizontal="center"/>
    </xf>
    <xf numFmtId="0" fontId="8" fillId="0" borderId="38" xfId="2" applyBorder="1" applyAlignment="1">
      <alignment horizontal="center"/>
    </xf>
    <xf numFmtId="0" fontId="8" fillId="0" borderId="10" xfId="2" applyBorder="1" applyAlignment="1">
      <alignment horizontal="center"/>
    </xf>
    <xf numFmtId="0" fontId="1" fillId="0" borderId="5" xfId="1" applyBorder="1" applyAlignment="1">
      <alignment horizontal="center"/>
    </xf>
    <xf numFmtId="0" fontId="6" fillId="3" borderId="28" xfId="1" applyFont="1" applyFill="1" applyBorder="1" applyAlignment="1">
      <alignment horizontal="center"/>
    </xf>
    <xf numFmtId="0" fontId="8" fillId="0" borderId="3" xfId="2" applyBorder="1" applyAlignment="1">
      <alignment horizontal="center"/>
    </xf>
    <xf numFmtId="0" fontId="7" fillId="0" borderId="6" xfId="1" applyFont="1" applyBorder="1" applyAlignment="1">
      <alignment horizontal="center"/>
    </xf>
    <xf numFmtId="0" fontId="6" fillId="0" borderId="13" xfId="1" applyFont="1" applyFill="1" applyBorder="1" applyAlignment="1">
      <alignment horizontal="center"/>
    </xf>
    <xf numFmtId="0" fontId="6" fillId="0" borderId="14" xfId="1" applyFont="1" applyFill="1" applyBorder="1" applyAlignment="1">
      <alignment horizontal="center"/>
    </xf>
    <xf numFmtId="0" fontId="6" fillId="0" borderId="12" xfId="1" applyFont="1" applyFill="1" applyBorder="1" applyAlignment="1">
      <alignment horizontal="center"/>
    </xf>
    <xf numFmtId="0" fontId="6" fillId="0" borderId="10" xfId="1" applyFont="1" applyFill="1" applyBorder="1" applyAlignment="1">
      <alignment horizontal="center"/>
    </xf>
    <xf numFmtId="0" fontId="6" fillId="0" borderId="11" xfId="1" applyFont="1" applyFill="1" applyBorder="1" applyAlignment="1">
      <alignment horizontal="center"/>
    </xf>
    <xf numFmtId="0" fontId="6" fillId="0" borderId="38" xfId="1" applyFont="1" applyFill="1" applyBorder="1" applyAlignment="1">
      <alignment horizontal="center"/>
    </xf>
    <xf numFmtId="0" fontId="8" fillId="0" borderId="0" xfId="2" quotePrefix="1" applyBorder="1" applyAlignment="1">
      <alignment horizontal="center"/>
    </xf>
    <xf numFmtId="0" fontId="1" fillId="0" borderId="0" xfId="1" applyBorder="1" applyAlignment="1">
      <alignment horizontal="center" vertical="center"/>
    </xf>
    <xf numFmtId="0" fontId="8" fillId="0" borderId="6" xfId="2" quotePrefix="1" applyBorder="1" applyAlignment="1">
      <alignment horizontal="center"/>
    </xf>
    <xf numFmtId="0" fontId="8" fillId="0" borderId="25" xfId="2" applyBorder="1" applyAlignment="1">
      <alignment horizontal="center"/>
    </xf>
    <xf numFmtId="0" fontId="6" fillId="0" borderId="16" xfId="1" applyFont="1" applyFill="1" applyBorder="1" applyAlignment="1">
      <alignment horizontal="center"/>
    </xf>
    <xf numFmtId="0" fontId="8" fillId="0" borderId="0" xfId="2" applyBorder="1" applyAlignment="1">
      <alignment horizontal="center"/>
    </xf>
    <xf numFmtId="0" fontId="8" fillId="0" borderId="9" xfId="2" applyBorder="1" applyAlignment="1">
      <alignment horizontal="center"/>
    </xf>
    <xf numFmtId="0" fontId="8" fillId="0" borderId="16" xfId="2" applyBorder="1" applyAlignment="1">
      <alignment horizontal="center"/>
    </xf>
    <xf numFmtId="0" fontId="8" fillId="0" borderId="20" xfId="2" applyBorder="1" applyAlignment="1">
      <alignment horizontal="center"/>
    </xf>
    <xf numFmtId="0" fontId="8" fillId="0" borderId="21" xfId="2" applyBorder="1" applyAlignment="1">
      <alignment horizontal="center"/>
    </xf>
    <xf numFmtId="0" fontId="8" fillId="0" borderId="22" xfId="2" applyBorder="1" applyAlignment="1">
      <alignment horizontal="center"/>
    </xf>
    <xf numFmtId="0" fontId="8" fillId="0" borderId="13" xfId="2" applyBorder="1" applyAlignment="1">
      <alignment horizontal="center"/>
    </xf>
    <xf numFmtId="0" fontId="8" fillId="0" borderId="33" xfId="2" applyBorder="1" applyAlignment="1">
      <alignment horizontal="center"/>
    </xf>
    <xf numFmtId="0" fontId="8" fillId="0" borderId="40" xfId="2" applyBorder="1" applyAlignment="1">
      <alignment horizontal="center"/>
    </xf>
    <xf numFmtId="11" fontId="1" fillId="0" borderId="39" xfId="1" applyNumberFormat="1" applyBorder="1" applyAlignment="1">
      <alignment horizontal="center"/>
    </xf>
    <xf numFmtId="11" fontId="1" fillId="0" borderId="16" xfId="1" applyNumberFormat="1" applyBorder="1" applyAlignment="1">
      <alignment horizontal="center"/>
    </xf>
    <xf numFmtId="0" fontId="1" fillId="0" borderId="16" xfId="1" applyFill="1" applyBorder="1" applyAlignment="1">
      <alignment horizontal="center"/>
    </xf>
    <xf numFmtId="11" fontId="1" fillId="0" borderId="0" xfId="3" applyNumberFormat="1" applyAlignment="1">
      <alignment horizontal="center"/>
    </xf>
    <xf numFmtId="11" fontId="1" fillId="0" borderId="16" xfId="3" applyNumberFormat="1" applyBorder="1" applyAlignment="1">
      <alignment horizontal="center"/>
    </xf>
    <xf numFmtId="176" fontId="1" fillId="0" borderId="16" xfId="3" applyNumberFormat="1" applyBorder="1" applyAlignment="1">
      <alignment horizontal="center"/>
    </xf>
    <xf numFmtId="0" fontId="10" fillId="0" borderId="16" xfId="2" applyFont="1" applyBorder="1" applyAlignment="1">
      <alignment horizontal="center"/>
    </xf>
    <xf numFmtId="0" fontId="10" fillId="0" borderId="16" xfId="1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10" fillId="0" borderId="33" xfId="2" applyFont="1" applyBorder="1" applyAlignment="1">
      <alignment horizontal="center"/>
    </xf>
    <xf numFmtId="0" fontId="10" fillId="0" borderId="39" xfId="1" applyFont="1" applyBorder="1" applyAlignment="1">
      <alignment horizontal="center"/>
    </xf>
    <xf numFmtId="0" fontId="10" fillId="0" borderId="17" xfId="1" applyFont="1" applyBorder="1" applyAlignment="1">
      <alignment horizontal="center"/>
    </xf>
    <xf numFmtId="0" fontId="10" fillId="0" borderId="10" xfId="1" applyFont="1" applyBorder="1" applyAlignment="1">
      <alignment horizontal="center"/>
    </xf>
    <xf numFmtId="0" fontId="10" fillId="0" borderId="33" xfId="1" applyFont="1" applyBorder="1" applyAlignment="1">
      <alignment horizontal="center"/>
    </xf>
    <xf numFmtId="0" fontId="10" fillId="0" borderId="0" xfId="1" applyFont="1" applyBorder="1" applyAlignment="1">
      <alignment horizontal="center"/>
    </xf>
    <xf numFmtId="0" fontId="10" fillId="0" borderId="46" xfId="1" applyFont="1" applyBorder="1" applyAlignment="1">
      <alignment horizontal="center"/>
    </xf>
    <xf numFmtId="0" fontId="1" fillId="0" borderId="0" xfId="1"/>
    <xf numFmtId="0" fontId="1" fillId="0" borderId="16" xfId="1" applyBorder="1" applyAlignment="1">
      <alignment horizontal="center"/>
    </xf>
    <xf numFmtId="0" fontId="1" fillId="0" borderId="0" xfId="1" applyBorder="1" applyAlignment="1">
      <alignment horizontal="center"/>
    </xf>
    <xf numFmtId="0" fontId="1" fillId="0" borderId="11" xfId="1" applyBorder="1" applyAlignment="1">
      <alignment horizontal="center"/>
    </xf>
    <xf numFmtId="0" fontId="1" fillId="0" borderId="40" xfId="1" applyBorder="1" applyAlignment="1">
      <alignment horizontal="center"/>
    </xf>
    <xf numFmtId="0" fontId="1" fillId="0" borderId="35" xfId="1" applyBorder="1" applyAlignment="1">
      <alignment horizontal="center"/>
    </xf>
    <xf numFmtId="0" fontId="1" fillId="0" borderId="26" xfId="1" applyBorder="1" applyAlignment="1">
      <alignment horizontal="center"/>
    </xf>
    <xf numFmtId="0" fontId="1" fillId="0" borderId="14" xfId="1" applyBorder="1" applyAlignment="1">
      <alignment horizontal="center"/>
    </xf>
    <xf numFmtId="0" fontId="1" fillId="0" borderId="19" xfId="1" applyBorder="1" applyAlignment="1">
      <alignment horizontal="center"/>
    </xf>
    <xf numFmtId="0" fontId="1" fillId="0" borderId="9" xfId="1" applyBorder="1" applyAlignment="1">
      <alignment horizontal="center"/>
    </xf>
    <xf numFmtId="0" fontId="1" fillId="0" borderId="0" xfId="1" applyAlignment="1">
      <alignment horizontal="center"/>
    </xf>
    <xf numFmtId="0" fontId="1" fillId="0" borderId="52" xfId="1" applyBorder="1" applyAlignment="1">
      <alignment horizontal="center"/>
    </xf>
    <xf numFmtId="0" fontId="1" fillId="0" borderId="17" xfId="1" applyBorder="1" applyAlignment="1">
      <alignment horizontal="center"/>
    </xf>
    <xf numFmtId="0" fontId="1" fillId="0" borderId="22" xfId="1" applyBorder="1" applyAlignment="1">
      <alignment horizontal="center"/>
    </xf>
    <xf numFmtId="0" fontId="1" fillId="0" borderId="38" xfId="1" applyBorder="1" applyAlignment="1">
      <alignment horizontal="center"/>
    </xf>
    <xf numFmtId="0" fontId="1" fillId="0" borderId="39" xfId="1" applyBorder="1" applyAlignment="1">
      <alignment horizontal="center"/>
    </xf>
    <xf numFmtId="0" fontId="1" fillId="0" borderId="54" xfId="1" applyBorder="1" applyAlignment="1">
      <alignment horizontal="center"/>
    </xf>
    <xf numFmtId="0" fontId="1" fillId="0" borderId="24" xfId="1" applyBorder="1" applyAlignment="1">
      <alignment horizontal="center"/>
    </xf>
    <xf numFmtId="0" fontId="1" fillId="0" borderId="12" xfId="1" applyBorder="1" applyAlignment="1">
      <alignment horizontal="center"/>
    </xf>
    <xf numFmtId="0" fontId="1" fillId="0" borderId="47" xfId="1" applyBorder="1" applyAlignment="1">
      <alignment horizontal="center"/>
    </xf>
    <xf numFmtId="0" fontId="1" fillId="0" borderId="10" xfId="1" applyBorder="1" applyAlignment="1">
      <alignment horizontal="center"/>
    </xf>
    <xf numFmtId="0" fontId="7" fillId="0" borderId="21" xfId="1" applyFont="1" applyBorder="1" applyAlignment="1">
      <alignment horizontal="center"/>
    </xf>
    <xf numFmtId="0" fontId="1" fillId="0" borderId="21" xfId="1" applyBorder="1" applyAlignment="1">
      <alignment horizontal="center"/>
    </xf>
    <xf numFmtId="0" fontId="1" fillId="0" borderId="55" xfId="1" applyBorder="1" applyAlignment="1">
      <alignment horizontal="center"/>
    </xf>
    <xf numFmtId="0" fontId="1" fillId="0" borderId="33" xfId="1" applyBorder="1" applyAlignment="1">
      <alignment horizontal="center"/>
    </xf>
    <xf numFmtId="0" fontId="1" fillId="0" borderId="6" xfId="1" applyBorder="1" applyAlignment="1">
      <alignment horizontal="center"/>
    </xf>
    <xf numFmtId="0" fontId="1" fillId="0" borderId="13" xfId="1" applyBorder="1" applyAlignment="1">
      <alignment horizontal="center"/>
    </xf>
    <xf numFmtId="0" fontId="1" fillId="0" borderId="3" xfId="1" applyBorder="1" applyAlignment="1">
      <alignment horizontal="center"/>
    </xf>
    <xf numFmtId="0" fontId="1" fillId="0" borderId="10" xfId="1" applyFill="1" applyBorder="1" applyAlignment="1">
      <alignment horizontal="center"/>
    </xf>
    <xf numFmtId="0" fontId="1" fillId="0" borderId="31" xfId="1" applyBorder="1" applyAlignment="1">
      <alignment horizontal="center"/>
    </xf>
    <xf numFmtId="0" fontId="1" fillId="0" borderId="32" xfId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0" fontId="1" fillId="0" borderId="0" xfId="1" applyAlignment="1"/>
    <xf numFmtId="0" fontId="5" fillId="4" borderId="0" xfId="1" applyFont="1" applyFill="1" applyBorder="1" applyAlignment="1">
      <alignment horizontal="center"/>
    </xf>
    <xf numFmtId="0" fontId="1" fillId="0" borderId="25" xfId="1" applyBorder="1" applyAlignment="1">
      <alignment horizontal="center"/>
    </xf>
    <xf numFmtId="0" fontId="1" fillId="0" borderId="9" xfId="1" applyFill="1" applyBorder="1" applyAlignment="1">
      <alignment horizontal="center"/>
    </xf>
    <xf numFmtId="0" fontId="1" fillId="0" borderId="20" xfId="1" applyFill="1" applyBorder="1" applyAlignment="1">
      <alignment horizontal="center"/>
    </xf>
    <xf numFmtId="0" fontId="1" fillId="0" borderId="23" xfId="1" applyBorder="1" applyAlignment="1">
      <alignment horizontal="center"/>
    </xf>
    <xf numFmtId="0" fontId="6" fillId="3" borderId="20" xfId="1" applyFont="1" applyFill="1" applyBorder="1" applyAlignment="1">
      <alignment horizontal="center"/>
    </xf>
    <xf numFmtId="0" fontId="6" fillId="3" borderId="21" xfId="1" applyFont="1" applyFill="1" applyBorder="1" applyAlignment="1">
      <alignment horizontal="center"/>
    </xf>
    <xf numFmtId="0" fontId="6" fillId="3" borderId="6" xfId="1" applyFont="1" applyFill="1" applyBorder="1" applyAlignment="1">
      <alignment horizontal="center"/>
    </xf>
    <xf numFmtId="0" fontId="6" fillId="3" borderId="22" xfId="1" applyFont="1" applyFill="1" applyBorder="1" applyAlignment="1">
      <alignment horizontal="center"/>
    </xf>
    <xf numFmtId="0" fontId="6" fillId="3" borderId="23" xfId="1" applyFont="1" applyFill="1" applyBorder="1" applyAlignment="1">
      <alignment horizontal="center"/>
    </xf>
    <xf numFmtId="0" fontId="1" fillId="0" borderId="0" xfId="1" applyFill="1" applyAlignment="1">
      <alignment horizontal="center"/>
    </xf>
    <xf numFmtId="0" fontId="6" fillId="3" borderId="43" xfId="1" applyFont="1" applyFill="1" applyBorder="1" applyAlignment="1">
      <alignment horizontal="center"/>
    </xf>
    <xf numFmtId="0" fontId="6" fillId="3" borderId="13" xfId="1" applyFont="1" applyFill="1" applyBorder="1" applyAlignment="1">
      <alignment horizontal="center"/>
    </xf>
    <xf numFmtId="0" fontId="6" fillId="3" borderId="14" xfId="1" applyFont="1" applyFill="1" applyBorder="1" applyAlignment="1">
      <alignment horizontal="center"/>
    </xf>
    <xf numFmtId="0" fontId="6" fillId="3" borderId="12" xfId="1" applyFont="1" applyFill="1" applyBorder="1" applyAlignment="1">
      <alignment horizontal="center"/>
    </xf>
    <xf numFmtId="0" fontId="6" fillId="3" borderId="3" xfId="1" applyFont="1" applyFill="1" applyBorder="1" applyAlignment="1">
      <alignment horizontal="center"/>
    </xf>
    <xf numFmtId="0" fontId="1" fillId="0" borderId="5" xfId="1" applyBorder="1" applyAlignment="1">
      <alignment horizontal="center"/>
    </xf>
    <xf numFmtId="0" fontId="6" fillId="3" borderId="28" xfId="1" applyFont="1" applyFill="1" applyBorder="1" applyAlignment="1">
      <alignment horizontal="center"/>
    </xf>
    <xf numFmtId="0" fontId="6" fillId="0" borderId="3" xfId="1" applyFont="1" applyFill="1" applyBorder="1" applyAlignment="1">
      <alignment horizontal="center"/>
    </xf>
    <xf numFmtId="0" fontId="6" fillId="0" borderId="12" xfId="1" applyFont="1" applyFill="1" applyBorder="1" applyAlignment="1">
      <alignment horizontal="center"/>
    </xf>
    <xf numFmtId="0" fontId="6" fillId="0" borderId="33" xfId="1" applyFont="1" applyFill="1" applyBorder="1" applyAlignment="1">
      <alignment horizontal="center"/>
    </xf>
    <xf numFmtId="0" fontId="6" fillId="0" borderId="38" xfId="1" applyFont="1" applyFill="1" applyBorder="1" applyAlignment="1">
      <alignment horizontal="center"/>
    </xf>
    <xf numFmtId="0" fontId="1" fillId="0" borderId="35" xfId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1" fillId="0" borderId="16" xfId="1" applyBorder="1" applyAlignment="1">
      <alignment horizontal="center"/>
    </xf>
    <xf numFmtId="0" fontId="1" fillId="0" borderId="11" xfId="1" applyBorder="1" applyAlignment="1">
      <alignment horizontal="center"/>
    </xf>
    <xf numFmtId="0" fontId="1" fillId="0" borderId="10" xfId="1" applyBorder="1" applyAlignment="1">
      <alignment horizontal="center"/>
    </xf>
    <xf numFmtId="0" fontId="1" fillId="0" borderId="10" xfId="1" applyFill="1" applyBorder="1" applyAlignment="1">
      <alignment horizontal="center"/>
    </xf>
    <xf numFmtId="0" fontId="1" fillId="0" borderId="33" xfId="1" applyFill="1" applyBorder="1" applyAlignment="1">
      <alignment horizontal="center"/>
    </xf>
    <xf numFmtId="0" fontId="1" fillId="0" borderId="32" xfId="1" applyFill="1" applyBorder="1" applyAlignment="1">
      <alignment horizontal="center"/>
    </xf>
    <xf numFmtId="0" fontId="1" fillId="0" borderId="11" xfId="1" applyFill="1" applyBorder="1" applyAlignment="1">
      <alignment horizontal="center"/>
    </xf>
    <xf numFmtId="0" fontId="1" fillId="0" borderId="34" xfId="1" applyFill="1" applyBorder="1" applyAlignment="1">
      <alignment horizontal="center"/>
    </xf>
    <xf numFmtId="0" fontId="1" fillId="0" borderId="17" xfId="1" applyFill="1" applyBorder="1" applyAlignment="1">
      <alignment horizontal="center"/>
    </xf>
    <xf numFmtId="0" fontId="1" fillId="0" borderId="16" xfId="1" applyFill="1" applyBorder="1" applyAlignment="1">
      <alignment horizontal="center"/>
    </xf>
    <xf numFmtId="0" fontId="1" fillId="0" borderId="39" xfId="1" applyBorder="1" applyAlignment="1">
      <alignment horizontal="center"/>
    </xf>
    <xf numFmtId="0" fontId="1" fillId="0" borderId="16" xfId="1" applyBorder="1" applyAlignment="1">
      <alignment horizontal="center"/>
    </xf>
    <xf numFmtId="0" fontId="6" fillId="3" borderId="14" xfId="1" applyFont="1" applyFill="1" applyBorder="1" applyAlignment="1">
      <alignment horizontal="center"/>
    </xf>
    <xf numFmtId="0" fontId="6" fillId="3" borderId="23" xfId="1" applyFont="1" applyFill="1" applyBorder="1" applyAlignment="1">
      <alignment horizontal="center"/>
    </xf>
    <xf numFmtId="0" fontId="6" fillId="3" borderId="21" xfId="1" applyFont="1" applyFill="1" applyBorder="1" applyAlignment="1">
      <alignment horizontal="center"/>
    </xf>
    <xf numFmtId="0" fontId="1" fillId="0" borderId="23" xfId="1" applyBorder="1" applyAlignment="1">
      <alignment horizontal="center"/>
    </xf>
    <xf numFmtId="0" fontId="1" fillId="0" borderId="14" xfId="1" applyBorder="1" applyAlignment="1">
      <alignment horizontal="center"/>
    </xf>
    <xf numFmtId="2" fontId="0" fillId="0" borderId="14" xfId="0" applyNumberFormat="1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0" fontId="1" fillId="0" borderId="39" xfId="1" applyBorder="1" applyAlignment="1">
      <alignment horizontal="center"/>
    </xf>
    <xf numFmtId="0" fontId="1" fillId="0" borderId="44" xfId="1" applyBorder="1" applyAlignment="1">
      <alignment horizontal="center"/>
    </xf>
    <xf numFmtId="0" fontId="1" fillId="0" borderId="46" xfId="1" applyBorder="1" applyAlignment="1">
      <alignment horizontal="center"/>
    </xf>
    <xf numFmtId="0" fontId="6" fillId="3" borderId="12" xfId="1" applyFont="1" applyFill="1" applyBorder="1" applyAlignment="1">
      <alignment horizontal="center"/>
    </xf>
    <xf numFmtId="0" fontId="6" fillId="3" borderId="13" xfId="1" applyFont="1" applyFill="1" applyBorder="1" applyAlignment="1">
      <alignment horizontal="center"/>
    </xf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1" fillId="0" borderId="35" xfId="1" applyBorder="1" applyAlignment="1">
      <alignment horizontal="center"/>
    </xf>
    <xf numFmtId="0" fontId="1" fillId="0" borderId="27" xfId="1" applyBorder="1" applyAlignment="1">
      <alignment horizontal="center"/>
    </xf>
    <xf numFmtId="0" fontId="1" fillId="0" borderId="40" xfId="1" applyBorder="1" applyAlignment="1">
      <alignment horizontal="center"/>
    </xf>
    <xf numFmtId="0" fontId="1" fillId="0" borderId="18" xfId="1" applyBorder="1" applyAlignment="1">
      <alignment horizontal="center"/>
    </xf>
    <xf numFmtId="0" fontId="1" fillId="0" borderId="43" xfId="1" applyBorder="1" applyAlignment="1">
      <alignment horizontal="center"/>
    </xf>
    <xf numFmtId="0" fontId="1" fillId="0" borderId="15" xfId="1" applyBorder="1" applyAlignment="1">
      <alignment horizontal="center"/>
    </xf>
    <xf numFmtId="0" fontId="6" fillId="3" borderId="28" xfId="1" applyFont="1" applyFill="1" applyBorder="1" applyAlignment="1">
      <alignment horizontal="center"/>
    </xf>
    <xf numFmtId="0" fontId="6" fillId="3" borderId="30" xfId="1" applyFont="1" applyFill="1" applyBorder="1" applyAlignment="1">
      <alignment horizontal="center"/>
    </xf>
    <xf numFmtId="0" fontId="5" fillId="2" borderId="28" xfId="1" applyFont="1" applyFill="1" applyBorder="1" applyAlignment="1">
      <alignment horizontal="center"/>
    </xf>
    <xf numFmtId="0" fontId="5" fillId="2" borderId="30" xfId="1" applyFont="1" applyFill="1" applyBorder="1" applyAlignment="1">
      <alignment horizontal="center"/>
    </xf>
    <xf numFmtId="0" fontId="10" fillId="0" borderId="39" xfId="1" applyFont="1" applyFill="1" applyBorder="1" applyAlignment="1">
      <alignment horizontal="center"/>
    </xf>
    <xf numFmtId="0" fontId="10" fillId="0" borderId="46" xfId="1" applyFont="1" applyFill="1" applyBorder="1" applyAlignment="1">
      <alignment horizontal="center"/>
    </xf>
    <xf numFmtId="0" fontId="1" fillId="0" borderId="12" xfId="1" applyBorder="1" applyAlignment="1">
      <alignment horizontal="center"/>
    </xf>
    <xf numFmtId="0" fontId="1" fillId="0" borderId="13" xfId="1" applyBorder="1" applyAlignment="1">
      <alignment horizontal="center"/>
    </xf>
    <xf numFmtId="0" fontId="8" fillId="0" borderId="39" xfId="2" applyBorder="1" applyAlignment="1">
      <alignment horizontal="center"/>
    </xf>
    <xf numFmtId="0" fontId="8" fillId="0" borderId="44" xfId="2" applyBorder="1" applyAlignment="1">
      <alignment horizontal="center"/>
    </xf>
    <xf numFmtId="0" fontId="8" fillId="0" borderId="46" xfId="2" applyBorder="1" applyAlignment="1">
      <alignment horizontal="center"/>
    </xf>
    <xf numFmtId="0" fontId="1" fillId="0" borderId="24" xfId="1" applyBorder="1" applyAlignment="1">
      <alignment horizontal="center"/>
    </xf>
    <xf numFmtId="0" fontId="1" fillId="0" borderId="36" xfId="1" applyBorder="1" applyAlignment="1">
      <alignment horizontal="center"/>
    </xf>
    <xf numFmtId="0" fontId="1" fillId="0" borderId="37" xfId="1" applyBorder="1" applyAlignment="1">
      <alignment horizontal="center"/>
    </xf>
    <xf numFmtId="0" fontId="6" fillId="0" borderId="12" xfId="1" applyFont="1" applyFill="1" applyBorder="1" applyAlignment="1">
      <alignment horizontal="center"/>
    </xf>
    <xf numFmtId="0" fontId="6" fillId="0" borderId="3" xfId="1" applyFont="1" applyFill="1" applyBorder="1" applyAlignment="1">
      <alignment horizontal="center"/>
    </xf>
    <xf numFmtId="0" fontId="6" fillId="0" borderId="4" xfId="1" applyFont="1" applyFill="1" applyBorder="1" applyAlignment="1">
      <alignment horizontal="center"/>
    </xf>
    <xf numFmtId="0" fontId="6" fillId="0" borderId="39" xfId="1" applyFont="1" applyFill="1" applyBorder="1" applyAlignment="1">
      <alignment horizontal="center"/>
    </xf>
    <xf numFmtId="0" fontId="6" fillId="0" borderId="44" xfId="1" applyFont="1" applyFill="1" applyBorder="1" applyAlignment="1">
      <alignment horizontal="center"/>
    </xf>
    <xf numFmtId="0" fontId="6" fillId="0" borderId="46" xfId="1" applyFont="1" applyFill="1" applyBorder="1" applyAlignment="1">
      <alignment horizontal="center"/>
    </xf>
    <xf numFmtId="0" fontId="1" fillId="0" borderId="17" xfId="1" applyBorder="1" applyAlignment="1">
      <alignment horizontal="center"/>
    </xf>
    <xf numFmtId="0" fontId="8" fillId="0" borderId="24" xfId="2" applyBorder="1" applyAlignment="1">
      <alignment horizontal="center"/>
    </xf>
    <xf numFmtId="0" fontId="8" fillId="0" borderId="25" xfId="2" applyBorder="1" applyAlignment="1">
      <alignment horizontal="center"/>
    </xf>
    <xf numFmtId="0" fontId="8" fillId="0" borderId="17" xfId="2" applyBorder="1" applyAlignment="1">
      <alignment horizontal="center"/>
    </xf>
    <xf numFmtId="0" fontId="1" fillId="0" borderId="16" xfId="1" applyBorder="1" applyAlignment="1">
      <alignment horizontal="center"/>
    </xf>
    <xf numFmtId="0" fontId="6" fillId="3" borderId="24" xfId="1" applyFont="1" applyFill="1" applyBorder="1" applyAlignment="1">
      <alignment horizontal="center"/>
    </xf>
    <xf numFmtId="0" fontId="6" fillId="3" borderId="25" xfId="1" applyFont="1" applyFill="1" applyBorder="1" applyAlignment="1">
      <alignment horizontal="center"/>
    </xf>
    <xf numFmtId="0" fontId="1" fillId="0" borderId="25" xfId="1" applyBorder="1" applyAlignment="1">
      <alignment horizontal="center"/>
    </xf>
    <xf numFmtId="0" fontId="1" fillId="0" borderId="26" xfId="1" applyBorder="1" applyAlignment="1">
      <alignment horizontal="center"/>
    </xf>
    <xf numFmtId="0" fontId="10" fillId="0" borderId="17" xfId="1" applyFont="1" applyFill="1" applyBorder="1" applyAlignment="1">
      <alignment horizontal="center"/>
    </xf>
    <xf numFmtId="0" fontId="10" fillId="0" borderId="12" xfId="1" applyFont="1" applyFill="1" applyBorder="1" applyAlignment="1">
      <alignment horizontal="center"/>
    </xf>
    <xf numFmtId="0" fontId="10" fillId="0" borderId="13" xfId="1" applyFont="1" applyFill="1" applyBorder="1" applyAlignment="1">
      <alignment horizontal="center"/>
    </xf>
    <xf numFmtId="0" fontId="10" fillId="0" borderId="4" xfId="1" applyFont="1" applyFill="1" applyBorder="1" applyAlignment="1">
      <alignment horizontal="center"/>
    </xf>
    <xf numFmtId="0" fontId="10" fillId="0" borderId="39" xfId="1" applyFont="1" applyBorder="1" applyAlignment="1">
      <alignment horizontal="center"/>
    </xf>
    <xf numFmtId="0" fontId="10" fillId="0" borderId="46" xfId="1" applyFont="1" applyBorder="1" applyAlignment="1">
      <alignment horizontal="center"/>
    </xf>
    <xf numFmtId="0" fontId="6" fillId="3" borderId="23" xfId="1" applyFont="1" applyFill="1" applyBorder="1" applyAlignment="1">
      <alignment horizontal="center"/>
    </xf>
    <xf numFmtId="0" fontId="6" fillId="3" borderId="21" xfId="1" applyFont="1" applyFill="1" applyBorder="1" applyAlignment="1">
      <alignment horizontal="center"/>
    </xf>
    <xf numFmtId="0" fontId="6" fillId="0" borderId="17" xfId="1" applyFont="1" applyFill="1" applyBorder="1" applyAlignment="1">
      <alignment horizontal="center"/>
    </xf>
    <xf numFmtId="0" fontId="6" fillId="0" borderId="13" xfId="1" applyFont="1" applyFill="1" applyBorder="1" applyAlignment="1">
      <alignment horizontal="center"/>
    </xf>
    <xf numFmtId="0" fontId="10" fillId="0" borderId="17" xfId="1" applyFont="1" applyBorder="1" applyAlignment="1">
      <alignment horizontal="center"/>
    </xf>
    <xf numFmtId="0" fontId="10" fillId="0" borderId="16" xfId="1" applyFont="1" applyBorder="1" applyAlignment="1">
      <alignment horizontal="center"/>
    </xf>
    <xf numFmtId="0" fontId="6" fillId="3" borderId="14" xfId="1" applyFont="1" applyFill="1" applyBorder="1" applyAlignment="1">
      <alignment horizontal="center"/>
    </xf>
    <xf numFmtId="0" fontId="6" fillId="3" borderId="15" xfId="1" applyFont="1" applyFill="1" applyBorder="1" applyAlignment="1">
      <alignment horizontal="center"/>
    </xf>
    <xf numFmtId="0" fontId="6" fillId="3" borderId="54" xfId="1" applyFont="1" applyFill="1" applyBorder="1" applyAlignment="1">
      <alignment horizontal="center"/>
    </xf>
    <xf numFmtId="0" fontId="6" fillId="3" borderId="52" xfId="1" applyFont="1" applyFill="1" applyBorder="1" applyAlignment="1">
      <alignment horizontal="center"/>
    </xf>
    <xf numFmtId="0" fontId="6" fillId="3" borderId="48" xfId="1" applyFont="1" applyFill="1" applyBorder="1" applyAlignment="1">
      <alignment horizontal="center"/>
    </xf>
    <xf numFmtId="0" fontId="6" fillId="3" borderId="49" xfId="1" applyFont="1" applyFill="1" applyBorder="1" applyAlignment="1">
      <alignment horizontal="center"/>
    </xf>
    <xf numFmtId="0" fontId="8" fillId="0" borderId="12" xfId="2" applyBorder="1" applyAlignment="1">
      <alignment horizontal="center"/>
    </xf>
    <xf numFmtId="0" fontId="8" fillId="0" borderId="3" xfId="2" applyBorder="1" applyAlignment="1">
      <alignment horizontal="center"/>
    </xf>
    <xf numFmtId="0" fontId="8" fillId="0" borderId="14" xfId="2" applyBorder="1" applyAlignment="1">
      <alignment horizontal="center"/>
    </xf>
    <xf numFmtId="0" fontId="8" fillId="0" borderId="15" xfId="2" applyBorder="1" applyAlignment="1">
      <alignment horizontal="center"/>
    </xf>
    <xf numFmtId="0" fontId="1" fillId="0" borderId="3" xfId="1" applyBorder="1" applyAlignment="1">
      <alignment horizontal="center"/>
    </xf>
    <xf numFmtId="0" fontId="1" fillId="0" borderId="4" xfId="1" applyBorder="1" applyAlignment="1">
      <alignment horizontal="center"/>
    </xf>
    <xf numFmtId="0" fontId="1" fillId="0" borderId="24" xfId="1" applyBorder="1" applyAlignment="1">
      <alignment horizontal="center" vertical="center"/>
    </xf>
    <xf numFmtId="0" fontId="1" fillId="0" borderId="25" xfId="1" applyBorder="1" applyAlignment="1">
      <alignment horizontal="center" vertical="center"/>
    </xf>
    <xf numFmtId="0" fontId="1" fillId="0" borderId="39" xfId="1" applyBorder="1" applyAlignment="1">
      <alignment horizontal="center" vertical="center"/>
    </xf>
    <xf numFmtId="0" fontId="1" fillId="0" borderId="17" xfId="1" applyBorder="1" applyAlignment="1">
      <alignment horizontal="center" vertical="center"/>
    </xf>
    <xf numFmtId="0" fontId="1" fillId="0" borderId="38" xfId="1" applyBorder="1" applyAlignment="1">
      <alignment horizontal="center"/>
    </xf>
    <xf numFmtId="0" fontId="1" fillId="0" borderId="10" xfId="1" applyBorder="1" applyAlignment="1">
      <alignment horizontal="center"/>
    </xf>
    <xf numFmtId="0" fontId="10" fillId="0" borderId="18" xfId="1" applyFont="1" applyBorder="1" applyAlignment="1">
      <alignment horizontal="center"/>
    </xf>
    <xf numFmtId="0" fontId="6" fillId="3" borderId="36" xfId="1" applyFont="1" applyFill="1" applyBorder="1" applyAlignment="1">
      <alignment horizontal="center"/>
    </xf>
    <xf numFmtId="0" fontId="6" fillId="3" borderId="37" xfId="1" applyFont="1" applyFill="1" applyBorder="1" applyAlignment="1">
      <alignment horizontal="center"/>
    </xf>
    <xf numFmtId="0" fontId="6" fillId="3" borderId="3" xfId="1" applyFont="1" applyFill="1" applyBorder="1" applyAlignment="1">
      <alignment horizontal="center"/>
    </xf>
    <xf numFmtId="0" fontId="6" fillId="3" borderId="4" xfId="1" applyFont="1" applyFill="1" applyBorder="1" applyAlignment="1">
      <alignment horizontal="center"/>
    </xf>
    <xf numFmtId="0" fontId="4" fillId="5" borderId="6" xfId="1" applyFont="1" applyFill="1" applyBorder="1" applyAlignment="1">
      <alignment horizontal="center"/>
    </xf>
    <xf numFmtId="0" fontId="4" fillId="5" borderId="7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0" fontId="5" fillId="2" borderId="2" xfId="1" applyFont="1" applyFill="1" applyBorder="1" applyAlignment="1">
      <alignment horizontal="center"/>
    </xf>
    <xf numFmtId="0" fontId="5" fillId="2" borderId="8" xfId="1" applyFont="1" applyFill="1" applyBorder="1" applyAlignment="1">
      <alignment horizontal="center"/>
    </xf>
    <xf numFmtId="0" fontId="5" fillId="2" borderId="29" xfId="1" applyFont="1" applyFill="1" applyBorder="1" applyAlignment="1">
      <alignment horizontal="center"/>
    </xf>
    <xf numFmtId="0" fontId="1" fillId="0" borderId="11" xfId="1" applyBorder="1" applyAlignment="1">
      <alignment horizontal="center"/>
    </xf>
    <xf numFmtId="0" fontId="1" fillId="0" borderId="41" xfId="1" applyBorder="1" applyAlignment="1">
      <alignment horizontal="center"/>
    </xf>
    <xf numFmtId="0" fontId="1" fillId="0" borderId="31" xfId="1" applyBorder="1" applyAlignment="1">
      <alignment horizontal="center"/>
    </xf>
    <xf numFmtId="0" fontId="1" fillId="0" borderId="34" xfId="1" applyBorder="1" applyAlignment="1">
      <alignment horizontal="center"/>
    </xf>
    <xf numFmtId="0" fontId="1" fillId="0" borderId="19" xfId="1" applyBorder="1" applyAlignment="1">
      <alignment horizontal="center"/>
    </xf>
    <xf numFmtId="0" fontId="1" fillId="0" borderId="50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51" xfId="1" applyBorder="1" applyAlignment="1">
      <alignment horizontal="center" vertical="center"/>
    </xf>
    <xf numFmtId="0" fontId="1" fillId="0" borderId="11" xfId="1" applyBorder="1" applyAlignment="1">
      <alignment horizontal="center" vertical="center"/>
    </xf>
    <xf numFmtId="0" fontId="6" fillId="3" borderId="6" xfId="1" applyFont="1" applyFill="1" applyBorder="1" applyAlignment="1">
      <alignment horizontal="center"/>
    </xf>
    <xf numFmtId="0" fontId="6" fillId="3" borderId="7" xfId="1" applyFont="1" applyFill="1" applyBorder="1" applyAlignment="1">
      <alignment horizontal="center"/>
    </xf>
    <xf numFmtId="0" fontId="1" fillId="0" borderId="57" xfId="1" applyBorder="1" applyAlignment="1">
      <alignment horizontal="center" vertical="center"/>
    </xf>
    <xf numFmtId="0" fontId="1" fillId="0" borderId="58" xfId="1" applyBorder="1" applyAlignment="1">
      <alignment horizontal="center" vertical="center"/>
    </xf>
    <xf numFmtId="0" fontId="1" fillId="0" borderId="38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1" fillId="0" borderId="23" xfId="1" applyBorder="1" applyAlignment="1">
      <alignment horizontal="center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4" fillId="3" borderId="3" xfId="1" applyFont="1" applyFill="1" applyBorder="1" applyAlignment="1">
      <alignment horizontal="center"/>
    </xf>
    <xf numFmtId="0" fontId="4" fillId="3" borderId="4" xfId="1" applyFont="1" applyFill="1" applyBorder="1" applyAlignment="1">
      <alignment horizontal="center"/>
    </xf>
    <xf numFmtId="0" fontId="4" fillId="4" borderId="6" xfId="1" applyFont="1" applyFill="1" applyBorder="1" applyAlignment="1">
      <alignment horizontal="center"/>
    </xf>
    <xf numFmtId="0" fontId="4" fillId="4" borderId="7" xfId="1" applyFont="1" applyFill="1" applyBorder="1" applyAlignment="1">
      <alignment horizontal="center"/>
    </xf>
    <xf numFmtId="0" fontId="1" fillId="0" borderId="2" xfId="1" applyBorder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1" fillId="0" borderId="33" xfId="1" applyBorder="1" applyAlignment="1">
      <alignment horizontal="center" vertical="center"/>
    </xf>
    <xf numFmtId="0" fontId="1" fillId="0" borderId="42" xfId="1" applyBorder="1" applyAlignment="1">
      <alignment horizontal="center" vertical="center"/>
    </xf>
    <xf numFmtId="0" fontId="1" fillId="6" borderId="16" xfId="1" applyFill="1" applyBorder="1" applyAlignment="1">
      <alignment horizontal="center"/>
    </xf>
    <xf numFmtId="0" fontId="1" fillId="0" borderId="39" xfId="1" applyFill="1" applyBorder="1" applyAlignment="1">
      <alignment horizontal="center"/>
    </xf>
    <xf numFmtId="0" fontId="1" fillId="0" borderId="17" xfId="1" applyFill="1" applyBorder="1" applyAlignment="1">
      <alignment horizontal="center"/>
    </xf>
    <xf numFmtId="0" fontId="0" fillId="0" borderId="39" xfId="1" applyFont="1" applyFill="1" applyBorder="1" applyAlignment="1">
      <alignment horizontal="center"/>
    </xf>
    <xf numFmtId="0" fontId="1" fillId="0" borderId="39" xfId="1" applyFill="1" applyBorder="1" applyAlignment="1">
      <alignment horizontal="center"/>
    </xf>
    <xf numFmtId="11" fontId="1" fillId="0" borderId="16" xfId="1" applyNumberFormat="1" applyFill="1" applyBorder="1" applyAlignment="1">
      <alignment horizontal="center"/>
    </xf>
    <xf numFmtId="0" fontId="1" fillId="0" borderId="44" xfId="1" applyFill="1" applyBorder="1" applyAlignment="1">
      <alignment horizontal="center"/>
    </xf>
    <xf numFmtId="0" fontId="1" fillId="0" borderId="46" xfId="1" applyFill="1" applyBorder="1" applyAlignment="1">
      <alignment horizontal="center"/>
    </xf>
    <xf numFmtId="0" fontId="0" fillId="0" borderId="16" xfId="1" applyFont="1" applyFill="1" applyBorder="1" applyAlignment="1">
      <alignment horizontal="center"/>
    </xf>
    <xf numFmtId="0" fontId="0" fillId="0" borderId="17" xfId="1" applyFont="1" applyFill="1" applyBorder="1" applyAlignment="1">
      <alignment horizontal="center"/>
    </xf>
    <xf numFmtId="0" fontId="1" fillId="0" borderId="54" xfId="1" applyBorder="1" applyAlignment="1">
      <alignment horizontal="center"/>
    </xf>
    <xf numFmtId="0" fontId="0" fillId="0" borderId="44" xfId="1" applyFont="1" applyFill="1" applyBorder="1" applyAlignment="1">
      <alignment horizontal="center"/>
    </xf>
    <xf numFmtId="0" fontId="0" fillId="0" borderId="46" xfId="1" applyFont="1" applyFill="1" applyBorder="1" applyAlignment="1">
      <alignment horizontal="center"/>
    </xf>
    <xf numFmtId="0" fontId="1" fillId="6" borderId="40" xfId="1" applyFill="1" applyBorder="1" applyAlignment="1">
      <alignment horizontal="center"/>
    </xf>
    <xf numFmtId="0" fontId="1" fillId="6" borderId="10" xfId="1" applyFill="1" applyBorder="1" applyAlignment="1">
      <alignment horizontal="center"/>
    </xf>
    <xf numFmtId="0" fontId="1" fillId="6" borderId="17" xfId="1" applyFill="1" applyBorder="1" applyAlignment="1">
      <alignment horizontal="center"/>
    </xf>
    <xf numFmtId="0" fontId="0" fillId="6" borderId="16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33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6" xfId="0" applyFill="1" applyBorder="1" applyAlignment="1">
      <alignment horizontal="center"/>
    </xf>
  </cellXfs>
  <cellStyles count="4">
    <cellStyle name="Normal 2" xfId="3"/>
    <cellStyle name="常规" xfId="0" builtinId="0"/>
    <cellStyle name="常规 2" xfId="2"/>
    <cellStyle name="常规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86"/>
  <sheetViews>
    <sheetView tabSelected="1" zoomScale="30" zoomScaleNormal="30" workbookViewId="0">
      <selection activeCell="S78" sqref="S78"/>
    </sheetView>
  </sheetViews>
  <sheetFormatPr defaultRowHeight="13.5" x14ac:dyDescent="0.15"/>
  <cols>
    <col min="2" max="2" width="11.375" customWidth="1"/>
    <col min="3" max="3" width="27.75" customWidth="1"/>
    <col min="4" max="4" width="21.875" customWidth="1"/>
    <col min="5" max="5" width="4.375" customWidth="1"/>
    <col min="6" max="6" width="44.75" customWidth="1"/>
    <col min="7" max="7" width="10.375" customWidth="1"/>
    <col min="8" max="8" width="9.375" customWidth="1"/>
    <col min="9" max="9" width="10.125" customWidth="1"/>
    <col min="10" max="10" width="9.375" customWidth="1"/>
    <col min="11" max="12" width="10.375" customWidth="1"/>
    <col min="13" max="13" width="11" customWidth="1"/>
    <col min="14" max="14" width="17.375" customWidth="1"/>
    <col min="16" max="16" width="10.375" customWidth="1"/>
    <col min="17" max="17" width="9.25" customWidth="1"/>
    <col min="18" max="18" width="10" customWidth="1"/>
    <col min="19" max="19" width="16.75" customWidth="1"/>
    <col min="20" max="20" width="11.5" customWidth="1"/>
  </cols>
  <sheetData>
    <row r="1" spans="2:22" ht="13.5" customHeight="1" x14ac:dyDescent="0.15"/>
    <row r="2" spans="2:22" ht="14.25" customHeight="1" thickBot="1" x14ac:dyDescent="0.2"/>
    <row r="3" spans="2:22" x14ac:dyDescent="0.15">
      <c r="B3" s="179" t="s">
        <v>94</v>
      </c>
      <c r="C3" s="180"/>
      <c r="D3" s="183" t="s">
        <v>95</v>
      </c>
      <c r="E3" s="184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</row>
    <row r="4" spans="2:22" ht="14.25" thickBot="1" x14ac:dyDescent="0.2">
      <c r="B4" s="181"/>
      <c r="C4" s="182"/>
      <c r="D4" s="255" t="s">
        <v>96</v>
      </c>
      <c r="E4" s="256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4"/>
      <c r="R4" s="11"/>
      <c r="S4" s="11"/>
      <c r="T4" s="11"/>
      <c r="U4" s="11"/>
      <c r="V4" s="11"/>
    </row>
    <row r="5" spans="2:22" x14ac:dyDescent="0.15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</row>
    <row r="6" spans="2:22" ht="14.25" thickBot="1" x14ac:dyDescent="0.2">
      <c r="B6" s="11"/>
      <c r="C6" s="11"/>
      <c r="D6" s="11"/>
      <c r="E6" s="11"/>
      <c r="F6" s="46"/>
      <c r="G6" s="11"/>
      <c r="H6" s="11"/>
      <c r="I6" s="11"/>
      <c r="J6" s="11"/>
      <c r="K6" s="11"/>
      <c r="L6" s="11"/>
      <c r="M6" s="11"/>
      <c r="N6" s="11"/>
      <c r="O6" s="11"/>
      <c r="P6" s="11"/>
      <c r="Q6" s="4"/>
      <c r="R6" s="11"/>
      <c r="S6" s="11"/>
      <c r="T6" s="11"/>
      <c r="U6" s="11"/>
      <c r="V6" s="11"/>
    </row>
    <row r="7" spans="2:22" ht="21" thickBot="1" x14ac:dyDescent="0.3">
      <c r="B7" s="257" t="s">
        <v>0</v>
      </c>
      <c r="C7" s="258"/>
      <c r="D7" s="258"/>
      <c r="E7" s="259"/>
      <c r="F7" s="33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2:22" x14ac:dyDescent="0.15">
      <c r="B8" s="47" t="s">
        <v>97</v>
      </c>
      <c r="C8" s="48" t="s">
        <v>98</v>
      </c>
      <c r="D8" s="48" t="s">
        <v>1</v>
      </c>
      <c r="E8" s="48" t="s">
        <v>99</v>
      </c>
      <c r="F8" s="49" t="s">
        <v>100</v>
      </c>
      <c r="G8" s="49" t="s">
        <v>101</v>
      </c>
      <c r="H8" s="49" t="s">
        <v>102</v>
      </c>
      <c r="I8" s="49" t="s">
        <v>103</v>
      </c>
      <c r="J8" s="49" t="s">
        <v>104</v>
      </c>
      <c r="K8" s="49" t="s">
        <v>105</v>
      </c>
      <c r="L8" s="49" t="s">
        <v>87</v>
      </c>
      <c r="M8" s="50" t="s">
        <v>106</v>
      </c>
      <c r="N8" s="49" t="s">
        <v>107</v>
      </c>
      <c r="O8" s="52" t="s">
        <v>108</v>
      </c>
      <c r="P8" s="177" t="s">
        <v>45</v>
      </c>
      <c r="Q8" s="178"/>
      <c r="R8" s="232" t="s">
        <v>109</v>
      </c>
      <c r="S8" s="232"/>
      <c r="T8" s="233"/>
      <c r="U8" s="11"/>
      <c r="V8" s="11"/>
    </row>
    <row r="9" spans="2:22" ht="14.25" thickBot="1" x14ac:dyDescent="0.2">
      <c r="B9" s="37" t="s">
        <v>110</v>
      </c>
      <c r="C9" s="38" t="s">
        <v>110</v>
      </c>
      <c r="D9" s="38" t="s">
        <v>110</v>
      </c>
      <c r="E9" s="38" t="s">
        <v>110</v>
      </c>
      <c r="F9" s="39" t="s">
        <v>110</v>
      </c>
      <c r="G9" s="38" t="s">
        <v>111</v>
      </c>
      <c r="H9" s="39" t="s">
        <v>111</v>
      </c>
      <c r="I9" s="39" t="s">
        <v>112</v>
      </c>
      <c r="J9" s="39" t="s">
        <v>112</v>
      </c>
      <c r="K9" s="39" t="s">
        <v>113</v>
      </c>
      <c r="L9" s="39" t="s">
        <v>113</v>
      </c>
      <c r="M9" s="40" t="s">
        <v>113</v>
      </c>
      <c r="N9" s="44" t="s">
        <v>114</v>
      </c>
      <c r="O9" s="21" t="s">
        <v>115</v>
      </c>
      <c r="P9" s="234" t="s">
        <v>110</v>
      </c>
      <c r="Q9" s="235"/>
      <c r="R9" s="234" t="s">
        <v>110</v>
      </c>
      <c r="S9" s="236"/>
      <c r="T9" s="237"/>
      <c r="U9" s="11"/>
      <c r="V9" s="11"/>
    </row>
    <row r="10" spans="2:22" x14ac:dyDescent="0.15">
      <c r="B10" s="51" t="s">
        <v>116</v>
      </c>
      <c r="C10" s="79" t="s">
        <v>117</v>
      </c>
      <c r="D10" s="60" t="s">
        <v>118</v>
      </c>
      <c r="E10" s="53">
        <v>2</v>
      </c>
      <c r="F10" s="79" t="s">
        <v>119</v>
      </c>
      <c r="G10" s="8">
        <v>36.979999999999997</v>
      </c>
      <c r="H10" s="8" t="s">
        <v>120</v>
      </c>
      <c r="I10" s="8">
        <v>298</v>
      </c>
      <c r="J10" s="8" t="s">
        <v>120</v>
      </c>
      <c r="K10" s="8" t="s">
        <v>120</v>
      </c>
      <c r="L10" s="8">
        <v>0.12</v>
      </c>
      <c r="M10" s="8">
        <v>0.05</v>
      </c>
      <c r="N10" s="85">
        <v>2.0289452554434086E-4</v>
      </c>
      <c r="O10" s="17">
        <v>291.97489999999999</v>
      </c>
      <c r="P10" s="238" t="s">
        <v>88</v>
      </c>
      <c r="Q10" s="239"/>
      <c r="R10" s="240" t="s">
        <v>121</v>
      </c>
      <c r="S10" s="240"/>
      <c r="T10" s="241"/>
      <c r="U10" s="11"/>
      <c r="V10" s="11"/>
    </row>
    <row r="11" spans="2:22" x14ac:dyDescent="0.15">
      <c r="B11" s="74" t="s">
        <v>122</v>
      </c>
      <c r="C11" s="57"/>
      <c r="D11" s="80"/>
      <c r="E11" s="55"/>
      <c r="F11" s="57"/>
      <c r="G11" s="5"/>
      <c r="H11" s="5"/>
      <c r="I11" s="5"/>
      <c r="J11" s="5"/>
      <c r="K11" s="5"/>
      <c r="L11" s="5"/>
      <c r="M11" s="5"/>
      <c r="N11" s="86"/>
      <c r="O11" s="14"/>
      <c r="P11" s="56"/>
      <c r="Q11" s="80"/>
      <c r="R11" s="199"/>
      <c r="S11" s="200"/>
      <c r="T11" s="201"/>
      <c r="U11" s="11"/>
      <c r="V11" s="11"/>
    </row>
    <row r="12" spans="2:22" x14ac:dyDescent="0.15">
      <c r="B12" s="74" t="s">
        <v>123</v>
      </c>
      <c r="C12" s="57"/>
      <c r="D12" s="80"/>
      <c r="E12" s="55"/>
      <c r="F12" s="57"/>
      <c r="G12" s="5"/>
      <c r="H12" s="5"/>
      <c r="I12" s="5"/>
      <c r="J12" s="5"/>
      <c r="K12" s="5"/>
      <c r="L12" s="5"/>
      <c r="M12" s="5"/>
      <c r="N12" s="86"/>
      <c r="O12" s="14"/>
      <c r="P12" s="56"/>
      <c r="Q12" s="80"/>
      <c r="R12" s="199"/>
      <c r="S12" s="200"/>
      <c r="T12" s="201"/>
      <c r="U12" s="11"/>
      <c r="V12" s="11"/>
    </row>
    <row r="13" spans="2:22" x14ac:dyDescent="0.15">
      <c r="B13" s="74" t="s">
        <v>124</v>
      </c>
      <c r="C13" s="57"/>
      <c r="D13" s="80"/>
      <c r="E13" s="55"/>
      <c r="F13" s="57"/>
      <c r="G13" s="5"/>
      <c r="H13" s="5"/>
      <c r="I13" s="5"/>
      <c r="J13" s="5"/>
      <c r="K13" s="5"/>
      <c r="L13" s="5"/>
      <c r="M13" s="5"/>
      <c r="N13" s="86"/>
      <c r="O13" s="14"/>
      <c r="P13" s="56"/>
      <c r="Q13" s="80"/>
      <c r="R13" s="199"/>
      <c r="S13" s="200"/>
      <c r="T13" s="201"/>
      <c r="U13" s="11"/>
      <c r="V13" s="11"/>
    </row>
    <row r="14" spans="2:22" x14ac:dyDescent="0.15">
      <c r="B14" s="9" t="s">
        <v>125</v>
      </c>
      <c r="C14" s="18" t="s">
        <v>126</v>
      </c>
      <c r="D14" s="22" t="s">
        <v>89</v>
      </c>
      <c r="E14" s="5">
        <v>1</v>
      </c>
      <c r="F14" s="18"/>
      <c r="G14" s="3">
        <v>1</v>
      </c>
      <c r="H14" s="3">
        <v>1</v>
      </c>
      <c r="I14" s="3">
        <v>298</v>
      </c>
      <c r="J14" s="3">
        <v>298</v>
      </c>
      <c r="K14" s="3"/>
      <c r="L14" s="3">
        <v>3.5000000000000003E-2</v>
      </c>
      <c r="M14" s="3">
        <v>0.2</v>
      </c>
      <c r="N14" s="15">
        <v>6.9999999999999999E-4</v>
      </c>
      <c r="O14" s="15"/>
      <c r="P14" s="174" t="s">
        <v>91</v>
      </c>
      <c r="Q14" s="175"/>
      <c r="R14" s="174" t="s">
        <v>127</v>
      </c>
      <c r="S14" s="175"/>
      <c r="T14" s="176"/>
      <c r="U14" s="11"/>
      <c r="V14" s="11"/>
    </row>
    <row r="15" spans="2:22" x14ac:dyDescent="0.15">
      <c r="B15" s="9" t="s">
        <v>128</v>
      </c>
      <c r="C15" s="18" t="s">
        <v>129</v>
      </c>
      <c r="D15" s="22" t="s">
        <v>89</v>
      </c>
      <c r="E15" s="5">
        <v>1</v>
      </c>
      <c r="F15" s="18"/>
      <c r="G15" s="3">
        <v>1</v>
      </c>
      <c r="H15" s="3">
        <v>1</v>
      </c>
      <c r="I15" s="3">
        <v>298</v>
      </c>
      <c r="J15" s="3">
        <v>298</v>
      </c>
      <c r="K15" s="3"/>
      <c r="L15" s="3">
        <v>0.05</v>
      </c>
      <c r="M15" s="3">
        <v>0.21</v>
      </c>
      <c r="N15" s="15">
        <v>1E-3</v>
      </c>
      <c r="O15" s="15"/>
      <c r="P15" s="174" t="s">
        <v>91</v>
      </c>
      <c r="Q15" s="175"/>
      <c r="R15" s="174" t="s">
        <v>130</v>
      </c>
      <c r="S15" s="175"/>
      <c r="T15" s="176"/>
      <c r="U15" s="11"/>
      <c r="V15" s="11"/>
    </row>
    <row r="16" spans="2:22" x14ac:dyDescent="0.15">
      <c r="B16" s="9" t="s">
        <v>92</v>
      </c>
      <c r="C16" s="18" t="s">
        <v>93</v>
      </c>
      <c r="D16" s="22" t="s">
        <v>89</v>
      </c>
      <c r="E16" s="5">
        <v>2</v>
      </c>
      <c r="F16" s="18" t="s">
        <v>90</v>
      </c>
      <c r="G16" s="3">
        <v>1</v>
      </c>
      <c r="H16" s="3">
        <v>1</v>
      </c>
      <c r="I16" s="3">
        <v>298</v>
      </c>
      <c r="J16" s="3">
        <v>298</v>
      </c>
      <c r="K16" s="3">
        <v>0.09</v>
      </c>
      <c r="L16" s="3"/>
      <c r="M16" s="3">
        <v>6.4000000000000001E-2</v>
      </c>
      <c r="N16" s="15">
        <v>0.31</v>
      </c>
      <c r="O16" s="15">
        <v>291.17</v>
      </c>
      <c r="P16" s="174" t="s">
        <v>91</v>
      </c>
      <c r="Q16" s="175"/>
      <c r="R16" s="174"/>
      <c r="S16" s="175"/>
      <c r="T16" s="176"/>
      <c r="U16" s="11"/>
      <c r="V16" s="11"/>
    </row>
    <row r="17" spans="2:22" x14ac:dyDescent="0.15">
      <c r="B17" s="9" t="s">
        <v>131</v>
      </c>
      <c r="C17" s="18" t="s">
        <v>132</v>
      </c>
      <c r="D17" s="22" t="s">
        <v>133</v>
      </c>
      <c r="E17" s="5">
        <v>1</v>
      </c>
      <c r="F17" s="18" t="s">
        <v>134</v>
      </c>
      <c r="G17" s="3">
        <v>1.01325</v>
      </c>
      <c r="H17" s="3">
        <v>1.01325</v>
      </c>
      <c r="I17" s="3">
        <v>298</v>
      </c>
      <c r="J17" s="3">
        <v>298</v>
      </c>
      <c r="K17" s="3"/>
      <c r="L17" s="3">
        <v>4.4999999999999998E-2</v>
      </c>
      <c r="M17" s="3">
        <v>4.4999999999999998E-2</v>
      </c>
      <c r="N17" s="82">
        <v>7.9692300000000003E-6</v>
      </c>
      <c r="O17" s="15">
        <v>20.114000000000001</v>
      </c>
      <c r="P17" s="174" t="s">
        <v>135</v>
      </c>
      <c r="Q17" s="211"/>
      <c r="R17" s="174" t="s">
        <v>136</v>
      </c>
      <c r="S17" s="175"/>
      <c r="T17" s="176"/>
      <c r="U17" s="11"/>
      <c r="V17" s="11"/>
    </row>
    <row r="18" spans="2:22" x14ac:dyDescent="0.15">
      <c r="B18" s="9" t="s">
        <v>137</v>
      </c>
      <c r="C18" s="18"/>
      <c r="D18" s="22"/>
      <c r="E18" s="5"/>
      <c r="F18" s="18"/>
      <c r="G18" s="3"/>
      <c r="H18" s="3"/>
      <c r="I18" s="3"/>
      <c r="J18" s="3"/>
      <c r="K18" s="3"/>
      <c r="L18" s="3"/>
      <c r="M18" s="3"/>
      <c r="N18" s="15"/>
      <c r="O18" s="15"/>
      <c r="P18" s="174"/>
      <c r="Q18" s="211"/>
      <c r="R18" s="174"/>
      <c r="S18" s="175"/>
      <c r="T18" s="176"/>
      <c r="U18" s="11"/>
      <c r="V18" s="11"/>
    </row>
    <row r="19" spans="2:22" x14ac:dyDescent="0.15">
      <c r="B19" s="9" t="s">
        <v>138</v>
      </c>
      <c r="C19" s="18"/>
      <c r="D19" s="22"/>
      <c r="E19" s="5"/>
      <c r="F19" s="18"/>
      <c r="G19" s="3"/>
      <c r="H19" s="3"/>
      <c r="I19" s="3"/>
      <c r="J19" s="3"/>
      <c r="K19" s="3"/>
      <c r="L19" s="3"/>
      <c r="M19" s="3"/>
      <c r="N19" s="15"/>
      <c r="O19" s="15"/>
      <c r="P19" s="174"/>
      <c r="Q19" s="211"/>
      <c r="R19" s="174"/>
      <c r="S19" s="175"/>
      <c r="T19" s="176"/>
      <c r="U19" s="11"/>
      <c r="V19" s="11"/>
    </row>
    <row r="20" spans="2:22" x14ac:dyDescent="0.15">
      <c r="B20" s="34" t="s">
        <v>139</v>
      </c>
      <c r="C20" s="18" t="s">
        <v>140</v>
      </c>
      <c r="D20" s="15"/>
      <c r="E20" s="5">
        <v>2</v>
      </c>
      <c r="F20" s="18"/>
      <c r="G20" s="3"/>
      <c r="H20" s="3"/>
      <c r="I20" s="3"/>
      <c r="J20" s="3"/>
      <c r="K20" s="3"/>
      <c r="L20" s="3">
        <v>0.03</v>
      </c>
      <c r="M20" s="3">
        <v>2.5000000000000001E-2</v>
      </c>
      <c r="N20" s="15"/>
      <c r="O20" s="15"/>
      <c r="P20" s="174" t="s">
        <v>91</v>
      </c>
      <c r="Q20" s="175"/>
      <c r="R20" s="215" t="s">
        <v>141</v>
      </c>
      <c r="S20" s="215"/>
      <c r="T20" s="188"/>
      <c r="U20" s="11"/>
      <c r="V20" s="11"/>
    </row>
    <row r="21" spans="2:22" ht="14.25" thickBot="1" x14ac:dyDescent="0.2">
      <c r="B21" s="35"/>
      <c r="C21" s="19" t="s">
        <v>142</v>
      </c>
      <c r="D21" s="61" t="s">
        <v>143</v>
      </c>
      <c r="E21" s="13">
        <v>1</v>
      </c>
      <c r="F21" s="20"/>
      <c r="G21" s="13"/>
      <c r="H21" s="13"/>
      <c r="I21" s="13"/>
      <c r="J21" s="13"/>
      <c r="K21" s="13">
        <v>0.12</v>
      </c>
      <c r="L21" s="13"/>
      <c r="M21" s="13">
        <v>0.04</v>
      </c>
      <c r="N21" s="36">
        <v>1.2E-4</v>
      </c>
      <c r="O21" s="16"/>
      <c r="P21" s="202" t="s">
        <v>91</v>
      </c>
      <c r="Q21" s="203"/>
      <c r="R21" s="202"/>
      <c r="S21" s="203"/>
      <c r="T21" s="204"/>
      <c r="U21" s="11"/>
      <c r="V21" s="11"/>
    </row>
    <row r="22" spans="2:22" x14ac:dyDescent="0.15"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</row>
    <row r="23" spans="2:22" ht="14.25" thickBot="1" x14ac:dyDescent="0.2">
      <c r="B23" s="11"/>
      <c r="C23" s="11"/>
      <c r="D23" s="11"/>
      <c r="E23" s="11"/>
      <c r="F23" s="11"/>
      <c r="G23" s="4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</row>
    <row r="24" spans="2:22" ht="21" thickBot="1" x14ac:dyDescent="0.3">
      <c r="B24" s="193" t="s">
        <v>144</v>
      </c>
      <c r="C24" s="260"/>
      <c r="D24" s="260"/>
      <c r="E24" s="194"/>
      <c r="F24" s="31"/>
      <c r="G24" s="11"/>
      <c r="H24" s="4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</row>
    <row r="25" spans="2:22" x14ac:dyDescent="0.15">
      <c r="B25" s="47" t="s">
        <v>97</v>
      </c>
      <c r="C25" s="48" t="s">
        <v>98</v>
      </c>
      <c r="D25" s="48" t="s">
        <v>1</v>
      </c>
      <c r="E25" s="48" t="s">
        <v>99</v>
      </c>
      <c r="F25" s="49" t="s">
        <v>100</v>
      </c>
      <c r="G25" s="49" t="s">
        <v>101</v>
      </c>
      <c r="H25" s="49" t="s">
        <v>102</v>
      </c>
      <c r="I25" s="49" t="s">
        <v>103</v>
      </c>
      <c r="J25" s="49" t="s">
        <v>104</v>
      </c>
      <c r="K25" s="49" t="s">
        <v>87</v>
      </c>
      <c r="L25" s="50" t="s">
        <v>106</v>
      </c>
      <c r="M25" s="49" t="s">
        <v>107</v>
      </c>
      <c r="N25" s="52" t="s">
        <v>108</v>
      </c>
      <c r="O25" s="177" t="s">
        <v>45</v>
      </c>
      <c r="P25" s="178"/>
      <c r="Q25" s="178" t="s">
        <v>109</v>
      </c>
      <c r="R25" s="232"/>
      <c r="S25" s="233"/>
      <c r="T25" s="11"/>
      <c r="U25" s="11"/>
      <c r="V25" s="11"/>
    </row>
    <row r="26" spans="2:22" ht="14.25" thickBot="1" x14ac:dyDescent="0.2">
      <c r="B26" s="37" t="s">
        <v>110</v>
      </c>
      <c r="C26" s="38" t="s">
        <v>110</v>
      </c>
      <c r="D26" s="38" t="s">
        <v>110</v>
      </c>
      <c r="E26" s="38" t="s">
        <v>110</v>
      </c>
      <c r="F26" s="39" t="s">
        <v>110</v>
      </c>
      <c r="G26" s="38" t="s">
        <v>111</v>
      </c>
      <c r="H26" s="39" t="s">
        <v>111</v>
      </c>
      <c r="I26" s="39" t="s">
        <v>112</v>
      </c>
      <c r="J26" s="39" t="s">
        <v>112</v>
      </c>
      <c r="K26" s="39" t="s">
        <v>113</v>
      </c>
      <c r="L26" s="40" t="s">
        <v>113</v>
      </c>
      <c r="M26" s="44" t="s">
        <v>114</v>
      </c>
      <c r="N26" s="21" t="s">
        <v>115</v>
      </c>
      <c r="O26" s="216" t="s">
        <v>110</v>
      </c>
      <c r="P26" s="217"/>
      <c r="Q26" s="236" t="s">
        <v>110</v>
      </c>
      <c r="R26" s="236"/>
      <c r="S26" s="237"/>
      <c r="T26" s="11"/>
      <c r="U26" s="11"/>
      <c r="V26" s="11"/>
    </row>
    <row r="27" spans="2:22" x14ac:dyDescent="0.15">
      <c r="B27" s="28" t="s">
        <v>145</v>
      </c>
      <c r="C27" s="8" t="s">
        <v>19</v>
      </c>
      <c r="D27" s="24" t="s">
        <v>14</v>
      </c>
      <c r="E27" s="24">
        <v>1</v>
      </c>
      <c r="F27" s="25" t="s">
        <v>146</v>
      </c>
      <c r="G27" s="8">
        <v>1.01325</v>
      </c>
      <c r="H27" s="8">
        <v>1.01</v>
      </c>
      <c r="I27" s="8">
        <v>298</v>
      </c>
      <c r="J27" s="8">
        <v>298</v>
      </c>
      <c r="K27" s="8"/>
      <c r="L27" s="8">
        <v>0.27</v>
      </c>
      <c r="M27" s="8">
        <v>4.2599999999999999E-2</v>
      </c>
      <c r="N27" s="8">
        <v>0.11360000000000001</v>
      </c>
      <c r="O27" s="197" t="s">
        <v>88</v>
      </c>
      <c r="P27" s="198"/>
      <c r="Q27" s="197" t="s">
        <v>147</v>
      </c>
      <c r="R27" s="242"/>
      <c r="S27" s="243"/>
      <c r="T27" s="11"/>
      <c r="U27" s="11"/>
      <c r="V27" s="11"/>
    </row>
    <row r="28" spans="2:22" x14ac:dyDescent="0.15">
      <c r="B28" s="29" t="s">
        <v>148</v>
      </c>
      <c r="C28" s="5" t="s">
        <v>19</v>
      </c>
      <c r="D28" s="18" t="s">
        <v>14</v>
      </c>
      <c r="E28" s="18">
        <v>1</v>
      </c>
      <c r="F28" s="22" t="s">
        <v>149</v>
      </c>
      <c r="G28" s="3">
        <v>1.01325</v>
      </c>
      <c r="H28" s="3">
        <v>1.01</v>
      </c>
      <c r="I28" s="3">
        <v>298</v>
      </c>
      <c r="J28" s="3">
        <v>298</v>
      </c>
      <c r="K28" s="3"/>
      <c r="L28" s="3">
        <v>2E-3</v>
      </c>
      <c r="M28" s="83">
        <v>3.6402000000000001E-3</v>
      </c>
      <c r="N28" s="3">
        <v>20.114000000000001</v>
      </c>
      <c r="O28" s="174" t="s">
        <v>88</v>
      </c>
      <c r="P28" s="211"/>
      <c r="Q28" s="174" t="s">
        <v>150</v>
      </c>
      <c r="R28" s="175"/>
      <c r="S28" s="176"/>
      <c r="T28" s="11"/>
      <c r="U28" s="11"/>
      <c r="V28" s="11"/>
    </row>
    <row r="29" spans="2:22" x14ac:dyDescent="0.15">
      <c r="B29" s="29" t="s">
        <v>151</v>
      </c>
      <c r="C29" s="30"/>
      <c r="D29" s="26"/>
      <c r="E29" s="26"/>
      <c r="F29" s="27"/>
      <c r="G29" s="3"/>
      <c r="H29" s="3"/>
      <c r="I29" s="3"/>
      <c r="J29" s="3"/>
      <c r="K29" s="3"/>
      <c r="L29" s="3"/>
      <c r="M29" s="3"/>
      <c r="N29" s="3"/>
      <c r="O29" s="174"/>
      <c r="P29" s="211"/>
      <c r="Q29" s="174"/>
      <c r="R29" s="175"/>
      <c r="S29" s="176"/>
      <c r="T29" s="11"/>
      <c r="U29" s="11"/>
      <c r="V29" s="11"/>
    </row>
    <row r="30" spans="2:22" x14ac:dyDescent="0.15">
      <c r="B30" s="29" t="s">
        <v>152</v>
      </c>
      <c r="C30" s="30"/>
      <c r="D30" s="26"/>
      <c r="E30" s="32"/>
      <c r="F30" s="32"/>
      <c r="G30" s="3"/>
      <c r="H30" s="3"/>
      <c r="I30" s="3"/>
      <c r="J30" s="3"/>
      <c r="K30" s="3"/>
      <c r="L30" s="3"/>
      <c r="M30" s="3"/>
      <c r="N30" s="3"/>
      <c r="O30" s="174"/>
      <c r="P30" s="211"/>
      <c r="Q30" s="174"/>
      <c r="R30" s="175"/>
      <c r="S30" s="176"/>
      <c r="T30" s="11"/>
      <c r="U30" s="11"/>
      <c r="V30" s="11"/>
    </row>
    <row r="31" spans="2:22" x14ac:dyDescent="0.15">
      <c r="B31" s="29" t="s">
        <v>153</v>
      </c>
      <c r="C31" s="30"/>
      <c r="D31" s="32"/>
      <c r="E31" s="32"/>
      <c r="F31" s="32"/>
      <c r="G31" s="3"/>
      <c r="H31" s="3"/>
      <c r="I31" s="3"/>
      <c r="J31" s="3"/>
      <c r="K31" s="3"/>
      <c r="L31" s="3"/>
      <c r="M31" s="3"/>
      <c r="N31" s="3"/>
      <c r="O31" s="174"/>
      <c r="P31" s="211"/>
      <c r="Q31" s="249"/>
      <c r="R31" s="261"/>
      <c r="S31" s="262"/>
      <c r="T31" s="11"/>
      <c r="U31" s="11"/>
      <c r="V31" s="11"/>
    </row>
    <row r="32" spans="2:22" x14ac:dyDescent="0.15">
      <c r="B32" s="29" t="s">
        <v>154</v>
      </c>
      <c r="C32" s="30"/>
      <c r="D32" s="84"/>
      <c r="E32" s="32"/>
      <c r="F32" s="32"/>
      <c r="G32" s="3"/>
      <c r="H32" s="3"/>
      <c r="I32" s="3"/>
      <c r="J32" s="3"/>
      <c r="K32" s="3"/>
      <c r="L32" s="3"/>
      <c r="M32" s="3"/>
      <c r="N32" s="4"/>
      <c r="O32" s="174"/>
      <c r="P32" s="211"/>
      <c r="Q32" s="211"/>
      <c r="R32" s="215"/>
      <c r="S32" s="188"/>
      <c r="T32" s="11"/>
      <c r="U32" s="11"/>
      <c r="V32" s="11"/>
    </row>
    <row r="33" spans="2:22" x14ac:dyDescent="0.15">
      <c r="B33" s="29" t="s">
        <v>82</v>
      </c>
      <c r="C33" s="5" t="s">
        <v>83</v>
      </c>
      <c r="D33" s="18" t="s">
        <v>14</v>
      </c>
      <c r="E33" s="26">
        <v>1</v>
      </c>
      <c r="F33" s="27" t="s">
        <v>155</v>
      </c>
      <c r="G33" s="3">
        <v>1</v>
      </c>
      <c r="H33" s="3">
        <v>1</v>
      </c>
      <c r="I33" s="3">
        <v>298</v>
      </c>
      <c r="J33" s="3">
        <v>298</v>
      </c>
      <c r="K33" s="3">
        <v>2.5499999999999998</v>
      </c>
      <c r="L33" s="3">
        <v>0.79</v>
      </c>
      <c r="M33" s="3">
        <v>1.28</v>
      </c>
      <c r="N33" s="3">
        <v>2.33</v>
      </c>
      <c r="O33" s="174" t="s">
        <v>88</v>
      </c>
      <c r="P33" s="211"/>
      <c r="Q33" s="174"/>
      <c r="R33" s="175"/>
      <c r="S33" s="176"/>
      <c r="T33" s="11"/>
      <c r="U33" s="11"/>
      <c r="V33" s="11"/>
    </row>
    <row r="34" spans="2:22" x14ac:dyDescent="0.15">
      <c r="B34" s="29" t="s">
        <v>156</v>
      </c>
      <c r="C34" s="5" t="s">
        <v>19</v>
      </c>
      <c r="D34" s="18" t="s">
        <v>11</v>
      </c>
      <c r="E34" s="18">
        <v>1</v>
      </c>
      <c r="F34" s="22" t="s">
        <v>157</v>
      </c>
      <c r="G34" s="55">
        <v>202.65</v>
      </c>
      <c r="H34" s="3">
        <v>202.65</v>
      </c>
      <c r="I34" s="55">
        <v>298</v>
      </c>
      <c r="J34" s="3">
        <v>298</v>
      </c>
      <c r="K34" s="54">
        <v>0.63</v>
      </c>
      <c r="L34" s="54">
        <v>0.5</v>
      </c>
      <c r="M34" s="87">
        <v>0.12448110602084876</v>
      </c>
      <c r="N34" s="3">
        <v>1.0485</v>
      </c>
      <c r="O34" s="174" t="s">
        <v>88</v>
      </c>
      <c r="P34" s="211"/>
      <c r="Q34" s="249"/>
      <c r="R34" s="261"/>
      <c r="S34" s="262"/>
      <c r="T34" s="11"/>
      <c r="U34" s="11"/>
      <c r="V34" s="11"/>
    </row>
    <row r="35" spans="2:22" x14ac:dyDescent="0.15">
      <c r="B35" s="29" t="s">
        <v>158</v>
      </c>
      <c r="C35" s="5"/>
      <c r="D35" s="18"/>
      <c r="E35" s="3"/>
      <c r="F35" s="22"/>
      <c r="G35" s="55"/>
      <c r="H35" s="3"/>
      <c r="I35" s="55"/>
      <c r="J35" s="3"/>
      <c r="K35" s="54"/>
      <c r="L35" s="54"/>
      <c r="M35" s="87"/>
      <c r="N35" s="3"/>
      <c r="O35" s="174"/>
      <c r="P35" s="211"/>
      <c r="Q35" s="174"/>
      <c r="R35" s="175"/>
      <c r="S35" s="176"/>
      <c r="T35" s="11"/>
      <c r="U35" s="11"/>
      <c r="V35" s="11"/>
    </row>
    <row r="36" spans="2:22" x14ac:dyDescent="0.15">
      <c r="B36" s="29" t="s">
        <v>84</v>
      </c>
      <c r="C36" s="5" t="s">
        <v>83</v>
      </c>
      <c r="D36" s="18" t="s">
        <v>14</v>
      </c>
      <c r="E36" s="3">
        <v>1</v>
      </c>
      <c r="F36" s="22" t="s">
        <v>86</v>
      </c>
      <c r="G36" s="55">
        <v>1</v>
      </c>
      <c r="H36" s="3">
        <v>1</v>
      </c>
      <c r="I36" s="55">
        <v>298</v>
      </c>
      <c r="J36" s="3">
        <v>298</v>
      </c>
      <c r="K36" s="54">
        <v>1.75</v>
      </c>
      <c r="L36" s="54">
        <v>0.46</v>
      </c>
      <c r="M36" s="87">
        <v>1.4659999999999999E-2</v>
      </c>
      <c r="N36" s="3">
        <v>5.04</v>
      </c>
      <c r="O36" s="174" t="s">
        <v>88</v>
      </c>
      <c r="P36" s="211"/>
      <c r="Q36" s="174"/>
      <c r="R36" s="175"/>
      <c r="S36" s="176"/>
      <c r="T36" s="11"/>
      <c r="U36" s="11"/>
      <c r="V36" s="11"/>
    </row>
    <row r="37" spans="2:22" x14ac:dyDescent="0.15">
      <c r="B37" s="29" t="s">
        <v>159</v>
      </c>
      <c r="C37" s="5"/>
      <c r="D37" s="18"/>
      <c r="E37" s="3"/>
      <c r="F37" s="22"/>
      <c r="G37" s="55"/>
      <c r="H37" s="3"/>
      <c r="I37" s="55"/>
      <c r="J37" s="3"/>
      <c r="K37" s="54"/>
      <c r="L37" s="54"/>
      <c r="M37" s="87"/>
      <c r="N37" s="3"/>
      <c r="O37" s="174"/>
      <c r="P37" s="211"/>
      <c r="Q37" s="174"/>
      <c r="R37" s="175"/>
      <c r="S37" s="176"/>
      <c r="T37" s="11"/>
      <c r="U37" s="11"/>
      <c r="V37" s="11"/>
    </row>
    <row r="38" spans="2:22" x14ac:dyDescent="0.15">
      <c r="B38" s="29" t="s">
        <v>85</v>
      </c>
      <c r="C38" s="5" t="s">
        <v>83</v>
      </c>
      <c r="D38" s="18" t="s">
        <v>14</v>
      </c>
      <c r="E38" s="3">
        <v>1</v>
      </c>
      <c r="F38" s="22" t="s">
        <v>160</v>
      </c>
      <c r="G38" s="55">
        <v>1</v>
      </c>
      <c r="H38" s="3">
        <v>1</v>
      </c>
      <c r="I38" s="55">
        <v>298</v>
      </c>
      <c r="J38" s="3">
        <v>298</v>
      </c>
      <c r="K38" s="54">
        <v>2.88</v>
      </c>
      <c r="L38" s="54">
        <v>0.94</v>
      </c>
      <c r="M38" s="87">
        <v>1.99488</v>
      </c>
      <c r="N38" s="3">
        <v>291.17</v>
      </c>
      <c r="O38" s="174" t="s">
        <v>161</v>
      </c>
      <c r="P38" s="211"/>
      <c r="Q38" s="174"/>
      <c r="R38" s="175"/>
      <c r="S38" s="176"/>
      <c r="T38" s="11"/>
      <c r="U38" s="11"/>
      <c r="V38" s="11"/>
    </row>
    <row r="39" spans="2:22" ht="14.25" thickBot="1" x14ac:dyDescent="0.2">
      <c r="B39" s="58" t="s">
        <v>162</v>
      </c>
      <c r="C39" s="13" t="s">
        <v>19</v>
      </c>
      <c r="D39" s="20" t="s">
        <v>163</v>
      </c>
      <c r="E39" s="20">
        <v>1</v>
      </c>
      <c r="F39" s="23" t="s">
        <v>164</v>
      </c>
      <c r="G39" s="7">
        <v>1.01325</v>
      </c>
      <c r="H39" s="7">
        <v>1.01325</v>
      </c>
      <c r="I39" s="7">
        <v>261.08</v>
      </c>
      <c r="J39" s="7">
        <v>261.08</v>
      </c>
      <c r="K39" s="7"/>
      <c r="L39" s="7"/>
      <c r="M39" s="7"/>
      <c r="N39" s="7"/>
      <c r="O39" s="202" t="s">
        <v>165</v>
      </c>
      <c r="P39" s="218"/>
      <c r="Q39" s="218"/>
      <c r="R39" s="219"/>
      <c r="S39" s="186"/>
      <c r="T39" s="11"/>
      <c r="U39" s="11"/>
      <c r="V39" s="11"/>
    </row>
    <row r="40" spans="2:22" x14ac:dyDescent="0.1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</row>
    <row r="41" spans="2:22" ht="14.25" thickBot="1" x14ac:dyDescent="0.2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</row>
    <row r="42" spans="2:22" ht="21" thickBot="1" x14ac:dyDescent="0.3">
      <c r="B42" s="257" t="s">
        <v>166</v>
      </c>
      <c r="C42" s="258"/>
      <c r="D42" s="258"/>
      <c r="E42" s="259"/>
      <c r="F42" s="3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</row>
    <row r="43" spans="2:22" x14ac:dyDescent="0.15">
      <c r="B43" s="47" t="s">
        <v>97</v>
      </c>
      <c r="C43" s="48" t="s">
        <v>98</v>
      </c>
      <c r="D43" s="48" t="s">
        <v>1</v>
      </c>
      <c r="E43" s="48" t="s">
        <v>99</v>
      </c>
      <c r="F43" s="49" t="s">
        <v>100</v>
      </c>
      <c r="G43" s="49" t="s">
        <v>101</v>
      </c>
      <c r="H43" s="49" t="s">
        <v>102</v>
      </c>
      <c r="I43" s="49" t="s">
        <v>103</v>
      </c>
      <c r="J43" s="49" t="s">
        <v>104</v>
      </c>
      <c r="K43" s="177" t="s">
        <v>167</v>
      </c>
      <c r="L43" s="178"/>
      <c r="M43" s="52" t="s">
        <v>108</v>
      </c>
      <c r="N43" s="177" t="s">
        <v>45</v>
      </c>
      <c r="O43" s="178"/>
      <c r="P43" s="11"/>
      <c r="Q43" s="11"/>
      <c r="R43" s="11"/>
      <c r="S43" s="11"/>
      <c r="T43" s="11"/>
      <c r="U43" s="11"/>
      <c r="V43" s="11"/>
    </row>
    <row r="44" spans="2:22" ht="14.25" thickBot="1" x14ac:dyDescent="0.2">
      <c r="B44" s="41" t="s">
        <v>110</v>
      </c>
      <c r="C44" s="42" t="s">
        <v>110</v>
      </c>
      <c r="D44" s="42" t="s">
        <v>110</v>
      </c>
      <c r="E44" s="42" t="s">
        <v>110</v>
      </c>
      <c r="F44" s="44" t="s">
        <v>110</v>
      </c>
      <c r="G44" s="42" t="s">
        <v>111</v>
      </c>
      <c r="H44" s="44" t="s">
        <v>111</v>
      </c>
      <c r="I44" s="44" t="s">
        <v>112</v>
      </c>
      <c r="J44" s="44" t="s">
        <v>112</v>
      </c>
      <c r="K44" s="216" t="s">
        <v>168</v>
      </c>
      <c r="L44" s="217"/>
      <c r="M44" s="43" t="s">
        <v>115</v>
      </c>
      <c r="N44" s="216" t="s">
        <v>110</v>
      </c>
      <c r="O44" s="217"/>
      <c r="P44" s="11"/>
      <c r="Q44" s="11"/>
      <c r="R44" s="11"/>
      <c r="S44" s="11"/>
      <c r="T44" s="11"/>
      <c r="U44" s="11"/>
      <c r="V44" s="11"/>
    </row>
    <row r="45" spans="2:22" x14ac:dyDescent="0.15">
      <c r="B45" s="51" t="s">
        <v>169</v>
      </c>
      <c r="C45" s="2" t="s">
        <v>227</v>
      </c>
      <c r="D45" s="2" t="s">
        <v>228</v>
      </c>
      <c r="E45" s="2">
        <v>1</v>
      </c>
      <c r="F45" s="2" t="s">
        <v>229</v>
      </c>
      <c r="G45" s="2"/>
      <c r="H45" s="2"/>
      <c r="I45" s="2"/>
      <c r="J45" s="2"/>
      <c r="K45" s="221"/>
      <c r="L45" s="222"/>
      <c r="M45" s="2"/>
      <c r="N45" s="221"/>
      <c r="O45" s="223"/>
      <c r="P45" s="11"/>
      <c r="Q45" s="11"/>
      <c r="R45" s="11"/>
      <c r="S45" s="11"/>
      <c r="T45" s="11"/>
      <c r="U45" s="11"/>
      <c r="V45" s="11"/>
    </row>
    <row r="46" spans="2:22" x14ac:dyDescent="0.15">
      <c r="B46" s="81" t="s">
        <v>170</v>
      </c>
      <c r="C46" s="1" t="s">
        <v>227</v>
      </c>
      <c r="D46" s="1" t="s">
        <v>228</v>
      </c>
      <c r="E46" s="1">
        <v>1</v>
      </c>
      <c r="F46" s="1" t="s">
        <v>230</v>
      </c>
      <c r="G46" s="1"/>
      <c r="H46" s="1"/>
      <c r="I46" s="1"/>
      <c r="J46" s="1"/>
      <c r="K46" s="195"/>
      <c r="L46" s="220"/>
      <c r="M46" s="1"/>
      <c r="N46" s="195"/>
      <c r="O46" s="196"/>
      <c r="P46" s="11"/>
      <c r="Q46" s="11"/>
      <c r="R46" s="11"/>
      <c r="S46" s="11"/>
      <c r="T46" s="11"/>
      <c r="U46" s="11"/>
      <c r="V46" s="11"/>
    </row>
    <row r="47" spans="2:22" x14ac:dyDescent="0.15">
      <c r="B47" s="81" t="s">
        <v>171</v>
      </c>
      <c r="C47" s="72"/>
      <c r="D47" s="72"/>
      <c r="E47" s="1"/>
      <c r="F47" s="1"/>
      <c r="G47" s="1"/>
      <c r="H47" s="1"/>
      <c r="I47" s="1"/>
      <c r="J47" s="1"/>
      <c r="K47" s="195"/>
      <c r="L47" s="220"/>
      <c r="M47" s="1"/>
      <c r="N47" s="195"/>
      <c r="O47" s="196"/>
      <c r="P47" s="11"/>
      <c r="Q47" s="11"/>
      <c r="R47" s="11"/>
      <c r="S47" s="11"/>
      <c r="T47" s="11"/>
      <c r="U47" s="11"/>
      <c r="V47" s="11"/>
    </row>
    <row r="48" spans="2:22" x14ac:dyDescent="0.15">
      <c r="B48" s="81" t="s">
        <v>172</v>
      </c>
      <c r="C48" s="72"/>
      <c r="D48" s="72"/>
      <c r="E48" s="1"/>
      <c r="F48" s="1"/>
      <c r="G48" s="1"/>
      <c r="H48" s="1"/>
      <c r="I48" s="1"/>
      <c r="J48" s="1"/>
      <c r="K48" s="195"/>
      <c r="L48" s="220"/>
      <c r="M48" s="1"/>
      <c r="N48" s="195"/>
      <c r="O48" s="196"/>
      <c r="P48" s="11"/>
      <c r="Q48" s="11"/>
      <c r="R48" s="11"/>
      <c r="S48" s="11"/>
      <c r="T48" s="11"/>
      <c r="U48" s="11"/>
      <c r="V48" s="11"/>
    </row>
    <row r="49" spans="2:22" x14ac:dyDescent="0.15">
      <c r="B49" s="81" t="s">
        <v>173</v>
      </c>
      <c r="C49" s="72"/>
      <c r="D49" s="72"/>
      <c r="E49" s="1"/>
      <c r="F49" s="1"/>
      <c r="G49" s="1"/>
      <c r="H49" s="1"/>
      <c r="I49" s="1"/>
      <c r="J49" s="1"/>
      <c r="K49" s="195"/>
      <c r="L49" s="220"/>
      <c r="M49" s="1"/>
      <c r="N49" s="195"/>
      <c r="O49" s="196"/>
      <c r="P49" s="11"/>
      <c r="Q49" s="11"/>
      <c r="R49" s="11"/>
      <c r="S49" s="11"/>
      <c r="T49" s="11"/>
      <c r="U49" s="11"/>
      <c r="V49" s="11"/>
    </row>
    <row r="50" spans="2:22" x14ac:dyDescent="0.15">
      <c r="B50" s="81" t="s">
        <v>174</v>
      </c>
      <c r="C50" s="72"/>
      <c r="D50" s="72"/>
      <c r="E50" s="1"/>
      <c r="F50" s="1"/>
      <c r="G50" s="1"/>
      <c r="H50" s="1"/>
      <c r="I50" s="1"/>
      <c r="J50" s="1"/>
      <c r="K50" s="195"/>
      <c r="L50" s="220"/>
      <c r="M50" s="1"/>
      <c r="N50" s="195"/>
      <c r="O50" s="196"/>
      <c r="P50" s="11"/>
      <c r="Q50" s="11"/>
      <c r="R50" s="11"/>
      <c r="S50" s="11"/>
      <c r="T50" s="11"/>
      <c r="U50" s="11"/>
      <c r="V50" s="11"/>
    </row>
    <row r="51" spans="2:22" x14ac:dyDescent="0.15">
      <c r="B51" s="81" t="s">
        <v>175</v>
      </c>
      <c r="C51" s="72"/>
      <c r="D51" s="72"/>
      <c r="E51" s="1"/>
      <c r="F51" s="1"/>
      <c r="G51" s="1"/>
      <c r="H51" s="1"/>
      <c r="I51" s="1"/>
      <c r="J51" s="1"/>
      <c r="K51" s="195"/>
      <c r="L51" s="220"/>
      <c r="M51" s="1"/>
      <c r="N51" s="195"/>
      <c r="O51" s="196"/>
      <c r="P51" s="11"/>
      <c r="Q51" s="11"/>
      <c r="R51" s="11"/>
      <c r="S51" s="11"/>
      <c r="T51" s="11"/>
      <c r="U51" s="11"/>
      <c r="V51" s="11"/>
    </row>
    <row r="52" spans="2:22" x14ac:dyDescent="0.15">
      <c r="B52" s="81" t="s">
        <v>176</v>
      </c>
      <c r="C52" s="72"/>
      <c r="D52" s="72"/>
      <c r="E52" s="1"/>
      <c r="F52" s="1"/>
      <c r="G52" s="1"/>
      <c r="H52" s="1"/>
      <c r="I52" s="1"/>
      <c r="J52" s="1"/>
      <c r="K52" s="195"/>
      <c r="L52" s="220"/>
      <c r="M52" s="1"/>
      <c r="N52" s="195"/>
      <c r="O52" s="196"/>
      <c r="P52" s="11"/>
      <c r="Q52" s="11"/>
      <c r="R52" s="11"/>
      <c r="S52" s="11"/>
      <c r="T52" s="11"/>
      <c r="U52" s="11"/>
      <c r="V52" s="11"/>
    </row>
    <row r="53" spans="2:22" x14ac:dyDescent="0.15">
      <c r="B53" s="81" t="s">
        <v>177</v>
      </c>
      <c r="C53" s="72"/>
      <c r="D53" s="72"/>
      <c r="E53" s="1"/>
      <c r="F53" s="1"/>
      <c r="G53" s="1"/>
      <c r="H53" s="1"/>
      <c r="I53" s="1"/>
      <c r="J53" s="1"/>
      <c r="K53" s="195"/>
      <c r="L53" s="220"/>
      <c r="M53" s="1"/>
      <c r="N53" s="195"/>
      <c r="O53" s="196"/>
      <c r="P53" s="11"/>
      <c r="Q53" s="11"/>
      <c r="R53" s="11"/>
      <c r="S53" s="11"/>
      <c r="T53" s="11"/>
      <c r="U53" s="11"/>
      <c r="V53" s="11"/>
    </row>
    <row r="54" spans="2:22" x14ac:dyDescent="0.15">
      <c r="B54" s="81" t="s">
        <v>178</v>
      </c>
      <c r="C54" s="72"/>
      <c r="D54" s="72"/>
      <c r="E54" s="1"/>
      <c r="F54" s="1"/>
      <c r="G54" s="1"/>
      <c r="H54" s="1"/>
      <c r="I54" s="1"/>
      <c r="J54" s="1"/>
      <c r="K54" s="195"/>
      <c r="L54" s="220"/>
      <c r="M54" s="1"/>
      <c r="N54" s="195"/>
      <c r="O54" s="196"/>
      <c r="P54" s="11"/>
      <c r="Q54" s="11"/>
      <c r="R54" s="11"/>
      <c r="S54" s="11"/>
      <c r="T54" s="11"/>
      <c r="U54" s="11"/>
      <c r="V54" s="11"/>
    </row>
    <row r="55" spans="2:22" x14ac:dyDescent="0.15">
      <c r="B55" s="81" t="s">
        <v>179</v>
      </c>
      <c r="C55" s="72"/>
      <c r="D55" s="72"/>
      <c r="E55" s="1"/>
      <c r="F55" s="1"/>
      <c r="G55" s="1"/>
      <c r="H55" s="1"/>
      <c r="I55" s="1"/>
      <c r="J55" s="1"/>
      <c r="K55" s="195"/>
      <c r="L55" s="220"/>
      <c r="M55" s="1"/>
      <c r="N55" s="195"/>
      <c r="O55" s="196"/>
      <c r="P55" s="11"/>
      <c r="Q55" s="11"/>
      <c r="R55" s="11"/>
      <c r="S55" s="11"/>
      <c r="T55" s="11"/>
      <c r="U55" s="11"/>
      <c r="V55" s="11"/>
    </row>
    <row r="56" spans="2:22" x14ac:dyDescent="0.15">
      <c r="B56" s="81" t="s">
        <v>180</v>
      </c>
      <c r="C56" s="75" t="s">
        <v>41</v>
      </c>
      <c r="D56" s="75" t="s">
        <v>27</v>
      </c>
      <c r="E56" s="88">
        <v>2</v>
      </c>
      <c r="F56" s="88" t="s">
        <v>181</v>
      </c>
      <c r="G56" s="89">
        <v>35.970374999999997</v>
      </c>
      <c r="H56" s="89">
        <v>35.970374999999997</v>
      </c>
      <c r="I56" s="89">
        <v>298</v>
      </c>
      <c r="J56" s="89">
        <v>298</v>
      </c>
      <c r="K56" s="231">
        <v>11.8819</v>
      </c>
      <c r="L56" s="231"/>
      <c r="M56" s="89">
        <v>290.9264</v>
      </c>
      <c r="N56" s="231"/>
      <c r="O56" s="250"/>
      <c r="P56" s="11"/>
      <c r="Q56" s="11"/>
      <c r="R56" s="11"/>
      <c r="S56" s="11"/>
      <c r="T56" s="11"/>
      <c r="U56" s="11"/>
      <c r="V56" s="11"/>
    </row>
    <row r="57" spans="2:22" x14ac:dyDescent="0.15">
      <c r="B57" s="81" t="s">
        <v>182</v>
      </c>
      <c r="C57" s="57"/>
      <c r="D57" s="57"/>
      <c r="E57" s="90"/>
      <c r="F57" s="91"/>
      <c r="G57" s="89"/>
      <c r="H57" s="89"/>
      <c r="I57" s="89"/>
      <c r="J57" s="89"/>
      <c r="K57" s="92"/>
      <c r="L57" s="93"/>
      <c r="M57" s="89"/>
      <c r="N57" s="92"/>
      <c r="O57" s="97"/>
      <c r="P57" s="11"/>
      <c r="Q57" s="11"/>
      <c r="R57" s="11"/>
      <c r="S57" s="11"/>
      <c r="T57" s="11"/>
      <c r="U57" s="11"/>
      <c r="V57" s="11"/>
    </row>
    <row r="58" spans="2:22" x14ac:dyDescent="0.15">
      <c r="B58" s="9" t="s">
        <v>183</v>
      </c>
      <c r="C58" s="18" t="s">
        <v>26</v>
      </c>
      <c r="D58" s="18" t="s">
        <v>27</v>
      </c>
      <c r="E58" s="94">
        <v>2</v>
      </c>
      <c r="F58" s="95" t="s">
        <v>184</v>
      </c>
      <c r="G58" s="89">
        <v>1.6212</v>
      </c>
      <c r="H58" s="89">
        <v>2.0265</v>
      </c>
      <c r="I58" s="89">
        <v>273.5</v>
      </c>
      <c r="J58" s="89">
        <v>341.88</v>
      </c>
      <c r="K58" s="224"/>
      <c r="L58" s="230"/>
      <c r="M58" s="89"/>
      <c r="N58" s="224" t="s">
        <v>165</v>
      </c>
      <c r="O58" s="225"/>
      <c r="P58" s="11"/>
      <c r="Q58" s="11"/>
      <c r="R58" s="11"/>
      <c r="S58" s="11"/>
      <c r="T58" s="11"/>
      <c r="U58" s="11"/>
      <c r="V58" s="11"/>
    </row>
    <row r="59" spans="2:22" x14ac:dyDescent="0.15">
      <c r="B59" s="9" t="s">
        <v>185</v>
      </c>
      <c r="C59" s="18" t="s">
        <v>30</v>
      </c>
      <c r="D59" s="18" t="s">
        <v>27</v>
      </c>
      <c r="E59" s="94">
        <v>2</v>
      </c>
      <c r="F59" s="95" t="s">
        <v>186</v>
      </c>
      <c r="G59" s="89">
        <v>1.01325</v>
      </c>
      <c r="H59" s="89">
        <v>1.2665630000000001</v>
      </c>
      <c r="I59" s="89">
        <v>298</v>
      </c>
      <c r="J59" s="89">
        <v>372.5</v>
      </c>
      <c r="K59" s="224"/>
      <c r="L59" s="230"/>
      <c r="M59" s="96">
        <v>203.42400000000004</v>
      </c>
      <c r="N59" s="224" t="s">
        <v>165</v>
      </c>
      <c r="O59" s="225"/>
      <c r="P59" s="11"/>
      <c r="Q59" s="11"/>
      <c r="R59" s="11"/>
      <c r="S59" s="11"/>
      <c r="T59" s="11"/>
      <c r="U59" s="11"/>
      <c r="V59" s="11"/>
    </row>
    <row r="60" spans="2:22" x14ac:dyDescent="0.15">
      <c r="B60" s="9" t="s">
        <v>187</v>
      </c>
      <c r="C60" s="18" t="s">
        <v>26</v>
      </c>
      <c r="D60" s="18" t="s">
        <v>27</v>
      </c>
      <c r="E60" s="94">
        <v>2</v>
      </c>
      <c r="F60" s="95" t="s">
        <v>188</v>
      </c>
      <c r="G60" s="89">
        <v>8.7430000000000003</v>
      </c>
      <c r="H60" s="89">
        <v>9.6229999999999993</v>
      </c>
      <c r="I60" s="89">
        <v>344.15</v>
      </c>
      <c r="J60" s="89">
        <v>430.19</v>
      </c>
      <c r="K60" s="224"/>
      <c r="L60" s="230"/>
      <c r="M60" s="89">
        <v>489.024</v>
      </c>
      <c r="N60" s="224" t="s">
        <v>165</v>
      </c>
      <c r="O60" s="225"/>
      <c r="P60" s="11"/>
      <c r="Q60" s="11"/>
      <c r="R60" s="11"/>
      <c r="S60" s="11"/>
      <c r="T60" s="11"/>
      <c r="U60" s="11"/>
      <c r="V60" s="11"/>
    </row>
    <row r="61" spans="2:22" x14ac:dyDescent="0.15">
      <c r="B61" s="6" t="s">
        <v>189</v>
      </c>
      <c r="C61" s="12" t="s">
        <v>30</v>
      </c>
      <c r="D61" s="12" t="s">
        <v>27</v>
      </c>
      <c r="E61" s="93">
        <v>2</v>
      </c>
      <c r="F61" s="93" t="s">
        <v>190</v>
      </c>
      <c r="G61" s="89">
        <v>6.0000000000000001E-3</v>
      </c>
      <c r="H61" s="89">
        <v>7.4999999999999997E-3</v>
      </c>
      <c r="I61" s="89">
        <v>188</v>
      </c>
      <c r="J61" s="89">
        <v>375</v>
      </c>
      <c r="K61" s="224"/>
      <c r="L61" s="230"/>
      <c r="M61" s="89">
        <v>8640</v>
      </c>
      <c r="N61" s="224" t="s">
        <v>165</v>
      </c>
      <c r="O61" s="225"/>
      <c r="P61" s="11"/>
      <c r="Q61" s="11"/>
      <c r="R61" s="11"/>
      <c r="S61" s="11"/>
      <c r="T61" s="11"/>
      <c r="U61" s="11"/>
      <c r="V61" s="11"/>
    </row>
    <row r="62" spans="2:22" x14ac:dyDescent="0.15">
      <c r="B62" s="6" t="s">
        <v>191</v>
      </c>
      <c r="C62" s="3"/>
      <c r="D62" s="3"/>
      <c r="E62" s="3"/>
      <c r="F62" s="12"/>
      <c r="G62" s="3"/>
      <c r="H62" s="3"/>
      <c r="I62" s="3"/>
      <c r="J62" s="3"/>
      <c r="K62" s="174"/>
      <c r="L62" s="211"/>
      <c r="M62" s="3"/>
      <c r="N62" s="174"/>
      <c r="O62" s="176"/>
      <c r="P62" s="11"/>
      <c r="Q62" s="11"/>
      <c r="R62" s="11"/>
      <c r="S62" s="11"/>
      <c r="T62" s="11"/>
      <c r="U62" s="11"/>
      <c r="V62" s="11"/>
    </row>
    <row r="63" spans="2:22" x14ac:dyDescent="0.15">
      <c r="B63" s="74" t="s">
        <v>192</v>
      </c>
      <c r="C63" s="57" t="s">
        <v>26</v>
      </c>
      <c r="D63" s="57" t="s">
        <v>193</v>
      </c>
      <c r="E63" s="57">
        <v>2</v>
      </c>
      <c r="F63" s="80" t="s">
        <v>194</v>
      </c>
      <c r="G63" s="5">
        <v>37.490250000000003</v>
      </c>
      <c r="H63" s="5">
        <v>37.490250000000003</v>
      </c>
      <c r="I63" s="5">
        <v>298</v>
      </c>
      <c r="J63" s="5">
        <v>298</v>
      </c>
      <c r="K63" s="174">
        <v>2.2210000000000001</v>
      </c>
      <c r="L63" s="211"/>
      <c r="M63" s="5">
        <v>1.0485</v>
      </c>
      <c r="N63" s="174"/>
      <c r="O63" s="176"/>
      <c r="P63" s="11"/>
      <c r="Q63" s="11"/>
      <c r="R63" s="11"/>
      <c r="S63" s="11"/>
      <c r="T63" s="11"/>
      <c r="U63" s="11"/>
      <c r="V63" s="11"/>
    </row>
    <row r="64" spans="2:22" x14ac:dyDescent="0.15">
      <c r="B64" s="74" t="s">
        <v>195</v>
      </c>
      <c r="C64" s="57" t="s">
        <v>26</v>
      </c>
      <c r="D64" s="57" t="s">
        <v>193</v>
      </c>
      <c r="E64" s="57">
        <v>2</v>
      </c>
      <c r="F64" s="80" t="s">
        <v>194</v>
      </c>
      <c r="G64" s="3">
        <v>37.490250000000003</v>
      </c>
      <c r="H64" s="3">
        <v>37.490250000000003</v>
      </c>
      <c r="I64" s="3">
        <v>298</v>
      </c>
      <c r="J64" s="3">
        <v>298</v>
      </c>
      <c r="K64" s="174">
        <v>2.2210000000000001</v>
      </c>
      <c r="L64" s="211"/>
      <c r="M64" s="3">
        <v>1.0485</v>
      </c>
      <c r="N64" s="174"/>
      <c r="O64" s="176"/>
      <c r="P64" s="11"/>
      <c r="Q64" s="11"/>
      <c r="R64" s="11"/>
      <c r="S64" s="11"/>
      <c r="T64" s="11"/>
      <c r="U64" s="11"/>
      <c r="V64" s="11"/>
    </row>
    <row r="65" spans="2:22" ht="14.25" thickBot="1" x14ac:dyDescent="0.2">
      <c r="B65" s="10" t="s">
        <v>196</v>
      </c>
      <c r="C65" s="20" t="s">
        <v>26</v>
      </c>
      <c r="D65" s="20" t="s">
        <v>193</v>
      </c>
      <c r="E65" s="20">
        <v>2</v>
      </c>
      <c r="F65" s="23" t="s">
        <v>197</v>
      </c>
      <c r="G65" s="7">
        <v>37.490250000000003</v>
      </c>
      <c r="H65" s="7">
        <v>37.490250000000003</v>
      </c>
      <c r="I65" s="7">
        <v>298</v>
      </c>
      <c r="J65" s="7">
        <v>298</v>
      </c>
      <c r="K65" s="202"/>
      <c r="L65" s="218"/>
      <c r="M65" s="7">
        <v>0.2828</v>
      </c>
      <c r="N65" s="202"/>
      <c r="O65" s="204"/>
      <c r="P65" s="11"/>
      <c r="Q65" s="11"/>
      <c r="R65" s="11"/>
      <c r="S65" s="11"/>
      <c r="T65" s="11"/>
      <c r="U65" s="11"/>
      <c r="V65" s="11"/>
    </row>
    <row r="66" spans="2:22" x14ac:dyDescent="0.15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</row>
    <row r="67" spans="2:22" ht="14.25" thickBot="1" x14ac:dyDescent="0.2"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</row>
    <row r="68" spans="2:22" ht="21" thickBot="1" x14ac:dyDescent="0.3">
      <c r="B68" s="257" t="s">
        <v>198</v>
      </c>
      <c r="C68" s="258"/>
      <c r="D68" s="258"/>
      <c r="E68" s="259"/>
      <c r="F68" s="3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</row>
    <row r="69" spans="2:22" x14ac:dyDescent="0.15">
      <c r="B69" s="47" t="s">
        <v>97</v>
      </c>
      <c r="C69" s="48" t="s">
        <v>98</v>
      </c>
      <c r="D69" s="48" t="s">
        <v>1</v>
      </c>
      <c r="E69" s="48" t="s">
        <v>99</v>
      </c>
      <c r="F69" s="49" t="s">
        <v>100</v>
      </c>
      <c r="G69" s="48" t="s">
        <v>199</v>
      </c>
      <c r="H69" s="49" t="s">
        <v>102</v>
      </c>
      <c r="I69" s="49" t="s">
        <v>103</v>
      </c>
      <c r="J69" s="49" t="s">
        <v>104</v>
      </c>
      <c r="K69" s="50"/>
      <c r="L69" s="177" t="s">
        <v>200</v>
      </c>
      <c r="M69" s="178"/>
      <c r="N69" s="177" t="s">
        <v>201</v>
      </c>
      <c r="O69" s="178"/>
      <c r="P69" s="177" t="s">
        <v>45</v>
      </c>
      <c r="Q69" s="178"/>
      <c r="R69" s="146" t="s">
        <v>202</v>
      </c>
      <c r="S69" s="144" t="s">
        <v>108</v>
      </c>
      <c r="T69" s="177" t="s">
        <v>109</v>
      </c>
      <c r="U69" s="253"/>
      <c r="V69" s="254"/>
    </row>
    <row r="70" spans="2:22" ht="14.25" thickBot="1" x14ac:dyDescent="0.2">
      <c r="B70" s="41" t="s">
        <v>110</v>
      </c>
      <c r="C70" s="42" t="s">
        <v>110</v>
      </c>
      <c r="D70" s="42" t="s">
        <v>110</v>
      </c>
      <c r="E70" s="42" t="s">
        <v>110</v>
      </c>
      <c r="F70" s="44" t="s">
        <v>110</v>
      </c>
      <c r="G70" s="42" t="s">
        <v>111</v>
      </c>
      <c r="H70" s="44" t="s">
        <v>111</v>
      </c>
      <c r="I70" s="44" t="s">
        <v>112</v>
      </c>
      <c r="J70" s="44" t="s">
        <v>112</v>
      </c>
      <c r="K70" s="45"/>
      <c r="L70" s="226" t="s">
        <v>110</v>
      </c>
      <c r="M70" s="227"/>
      <c r="N70" s="226" t="s">
        <v>203</v>
      </c>
      <c r="O70" s="227"/>
      <c r="P70" s="216" t="s">
        <v>110</v>
      </c>
      <c r="Q70" s="217"/>
      <c r="R70" s="138" t="s">
        <v>168</v>
      </c>
      <c r="S70" s="140" t="s">
        <v>115</v>
      </c>
      <c r="T70" s="216" t="s">
        <v>110</v>
      </c>
      <c r="U70" s="251"/>
      <c r="V70" s="252"/>
    </row>
    <row r="71" spans="2:22" x14ac:dyDescent="0.15">
      <c r="B71" s="51" t="s">
        <v>204</v>
      </c>
      <c r="C71" s="62"/>
      <c r="D71" s="62"/>
      <c r="E71" s="62"/>
      <c r="F71" s="63"/>
      <c r="G71" s="62"/>
      <c r="H71" s="63"/>
      <c r="I71" s="63"/>
      <c r="J71" s="63"/>
      <c r="K71" s="64"/>
      <c r="L71" s="64"/>
      <c r="M71" s="62"/>
      <c r="N71" s="205"/>
      <c r="O71" s="229"/>
      <c r="P71" s="205"/>
      <c r="Q71" s="229"/>
      <c r="R71" s="149"/>
      <c r="S71" s="150"/>
      <c r="T71" s="205"/>
      <c r="U71" s="206"/>
      <c r="V71" s="207"/>
    </row>
    <row r="72" spans="2:22" x14ac:dyDescent="0.15">
      <c r="B72" s="74" t="s">
        <v>205</v>
      </c>
      <c r="C72" s="65"/>
      <c r="D72" s="65"/>
      <c r="E72" s="65"/>
      <c r="F72" s="66"/>
      <c r="G72" s="65"/>
      <c r="H72" s="66"/>
      <c r="I72" s="66"/>
      <c r="J72" s="66"/>
      <c r="K72" s="67"/>
      <c r="L72" s="67"/>
      <c r="M72" s="65"/>
      <c r="N72" s="208"/>
      <c r="O72" s="228"/>
      <c r="P72" s="208"/>
      <c r="Q72" s="228"/>
      <c r="R72" s="151"/>
      <c r="S72" s="152"/>
      <c r="T72" s="208"/>
      <c r="U72" s="209"/>
      <c r="V72" s="210"/>
    </row>
    <row r="73" spans="2:22" x14ac:dyDescent="0.15">
      <c r="B73" s="74" t="s">
        <v>206</v>
      </c>
      <c r="C73" s="57" t="s">
        <v>207</v>
      </c>
      <c r="D73" s="57" t="s">
        <v>198</v>
      </c>
      <c r="E73" s="57">
        <v>1</v>
      </c>
      <c r="F73" s="55" t="s">
        <v>208</v>
      </c>
      <c r="G73" s="57">
        <v>1.01325</v>
      </c>
      <c r="H73" s="55">
        <v>1.01325</v>
      </c>
      <c r="I73" s="55">
        <v>273.5</v>
      </c>
      <c r="J73" s="55">
        <v>341.875</v>
      </c>
      <c r="K73" s="14"/>
      <c r="L73" s="248" t="s">
        <v>209</v>
      </c>
      <c r="M73" s="249"/>
      <c r="N73" s="248">
        <v>1.2</v>
      </c>
      <c r="O73" s="249"/>
      <c r="P73" s="199" t="s">
        <v>210</v>
      </c>
      <c r="Q73" s="214"/>
      <c r="R73" s="101">
        <v>9.74E-2</v>
      </c>
      <c r="S73" s="112"/>
      <c r="T73" s="174" t="s">
        <v>211</v>
      </c>
      <c r="U73" s="175"/>
      <c r="V73" s="176"/>
    </row>
    <row r="74" spans="2:22" x14ac:dyDescent="0.15">
      <c r="B74" s="74" t="s">
        <v>212</v>
      </c>
      <c r="C74" s="57" t="s">
        <v>63</v>
      </c>
      <c r="D74" s="57" t="s">
        <v>198</v>
      </c>
      <c r="E74" s="57">
        <v>1</v>
      </c>
      <c r="F74" s="80" t="s">
        <v>213</v>
      </c>
      <c r="G74" s="55">
        <v>1.01325</v>
      </c>
      <c r="H74" s="55">
        <v>1.01325</v>
      </c>
      <c r="I74" s="3">
        <v>344.15</v>
      </c>
      <c r="J74" s="3">
        <v>188</v>
      </c>
      <c r="K74" s="15"/>
      <c r="L74" s="246" t="s">
        <v>209</v>
      </c>
      <c r="M74" s="247"/>
      <c r="N74" s="174">
        <v>5.31</v>
      </c>
      <c r="O74" s="211"/>
      <c r="P74" s="199" t="s">
        <v>165</v>
      </c>
      <c r="Q74" s="214"/>
      <c r="R74" s="3">
        <v>2.0192999999999999</v>
      </c>
      <c r="S74" s="15"/>
      <c r="T74" s="174" t="s">
        <v>214</v>
      </c>
      <c r="U74" s="175"/>
      <c r="V74" s="176"/>
    </row>
    <row r="75" spans="2:22" ht="14.25" thickBot="1" x14ac:dyDescent="0.2">
      <c r="B75" s="76" t="s">
        <v>215</v>
      </c>
      <c r="C75" s="71" t="s">
        <v>52</v>
      </c>
      <c r="D75" s="77" t="s">
        <v>198</v>
      </c>
      <c r="E75" s="77">
        <v>1</v>
      </c>
      <c r="F75" s="70" t="s">
        <v>216</v>
      </c>
      <c r="G75" s="78">
        <v>1.01325</v>
      </c>
      <c r="H75" s="78">
        <v>1.01325</v>
      </c>
      <c r="I75" s="7">
        <v>308</v>
      </c>
      <c r="J75" s="7">
        <v>385</v>
      </c>
      <c r="K75" s="16"/>
      <c r="L75" s="244" t="s">
        <v>217</v>
      </c>
      <c r="M75" s="245"/>
      <c r="N75" s="202">
        <v>1.5</v>
      </c>
      <c r="O75" s="218"/>
      <c r="P75" s="212" t="s">
        <v>218</v>
      </c>
      <c r="Q75" s="213"/>
      <c r="R75" s="7">
        <v>4.4299999999999999E-2</v>
      </c>
      <c r="S75" s="16"/>
      <c r="T75" s="202" t="s">
        <v>219</v>
      </c>
      <c r="U75" s="203"/>
      <c r="V75" s="204"/>
    </row>
    <row r="76" spans="2:22" x14ac:dyDescent="0.15">
      <c r="B76" s="73"/>
      <c r="C76" s="73"/>
      <c r="D76" s="73"/>
      <c r="E76" s="73"/>
      <c r="F76" s="68"/>
      <c r="G76" s="73"/>
      <c r="H76" s="73"/>
      <c r="I76" s="4"/>
      <c r="J76" s="4"/>
      <c r="K76" s="4"/>
      <c r="L76" s="69"/>
      <c r="M76" s="69"/>
      <c r="N76" s="4"/>
      <c r="O76" s="4"/>
    </row>
    <row r="77" spans="2:22" ht="14.25" thickBot="1" x14ac:dyDescent="0.2">
      <c r="B77" s="73"/>
      <c r="C77" s="73"/>
      <c r="D77" s="73"/>
      <c r="E77" s="73"/>
      <c r="F77" s="68"/>
      <c r="G77" s="73"/>
      <c r="H77" s="73"/>
      <c r="I77" s="4"/>
      <c r="J77" s="4"/>
      <c r="K77" s="4"/>
      <c r="L77" s="69"/>
      <c r="M77" s="69"/>
      <c r="N77" s="4"/>
      <c r="O77" s="4"/>
      <c r="P77" s="154"/>
    </row>
    <row r="78" spans="2:22" ht="21" thickBot="1" x14ac:dyDescent="0.3">
      <c r="B78" s="193" t="s">
        <v>220</v>
      </c>
      <c r="C78" s="194"/>
      <c r="D78" s="31"/>
      <c r="E78" s="31"/>
      <c r="F78" s="31"/>
      <c r="G78" s="11"/>
      <c r="H78" s="11"/>
      <c r="I78" s="11"/>
      <c r="J78" s="11"/>
      <c r="K78" s="11"/>
      <c r="L78" s="11"/>
      <c r="M78" s="11"/>
      <c r="N78" s="11"/>
      <c r="O78" s="11"/>
      <c r="P78" s="73"/>
      <c r="Q78" s="73"/>
      <c r="R78" s="4"/>
      <c r="S78" s="11"/>
      <c r="T78" s="11"/>
      <c r="U78" s="11"/>
      <c r="V78" s="11"/>
    </row>
    <row r="79" spans="2:22" ht="14.25" thickBot="1" x14ac:dyDescent="0.2">
      <c r="B79" s="59" t="s">
        <v>97</v>
      </c>
      <c r="C79" s="191" t="s">
        <v>100</v>
      </c>
      <c r="D79" s="192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73"/>
      <c r="Q79" s="73"/>
      <c r="R79" s="4"/>
      <c r="S79" s="4"/>
      <c r="T79" s="4"/>
      <c r="U79" s="4"/>
      <c r="V79" s="4"/>
    </row>
    <row r="80" spans="2:22" x14ac:dyDescent="0.15">
      <c r="B80" s="28" t="s">
        <v>221</v>
      </c>
      <c r="C80" s="189" t="s">
        <v>222</v>
      </c>
      <c r="D80" s="190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4"/>
      <c r="T80" s="4"/>
      <c r="U80" s="4"/>
      <c r="V80" s="4"/>
    </row>
    <row r="81" spans="2:22" x14ac:dyDescent="0.15">
      <c r="B81" s="29" t="s">
        <v>78</v>
      </c>
      <c r="C81" s="187" t="s">
        <v>223</v>
      </c>
      <c r="D81" s="188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</row>
    <row r="82" spans="2:22" x14ac:dyDescent="0.15">
      <c r="B82" s="29" t="s">
        <v>79</v>
      </c>
      <c r="C82" s="187" t="s">
        <v>224</v>
      </c>
      <c r="D82" s="188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</row>
    <row r="83" spans="2:22" x14ac:dyDescent="0.15">
      <c r="B83" s="29" t="s">
        <v>80</v>
      </c>
      <c r="C83" s="187" t="s">
        <v>225</v>
      </c>
      <c r="D83" s="188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</row>
    <row r="84" spans="2:22" ht="14.25" thickBot="1" x14ac:dyDescent="0.2">
      <c r="B84" s="58" t="s">
        <v>81</v>
      </c>
      <c r="C84" s="185" t="s">
        <v>226</v>
      </c>
      <c r="D84" s="186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</row>
    <row r="85" spans="2:22" x14ac:dyDescent="0.15">
      <c r="P85" s="11"/>
      <c r="Q85" s="11"/>
      <c r="R85" s="11"/>
      <c r="S85" s="11"/>
      <c r="T85" s="11"/>
      <c r="U85" s="11"/>
      <c r="V85" s="11"/>
    </row>
    <row r="86" spans="2:22" x14ac:dyDescent="0.15">
      <c r="P86" s="11"/>
      <c r="Q86" s="11"/>
      <c r="R86" s="11"/>
      <c r="S86" s="11"/>
      <c r="T86" s="11"/>
      <c r="U86" s="11"/>
      <c r="V86" s="11"/>
    </row>
  </sheetData>
  <mergeCells count="139">
    <mergeCell ref="D4:E4"/>
    <mergeCell ref="B7:E7"/>
    <mergeCell ref="O34:P34"/>
    <mergeCell ref="O31:P31"/>
    <mergeCell ref="O29:P29"/>
    <mergeCell ref="O28:P28"/>
    <mergeCell ref="N72:O72"/>
    <mergeCell ref="N71:O71"/>
    <mergeCell ref="B24:E24"/>
    <mergeCell ref="B42:E42"/>
    <mergeCell ref="B68:E68"/>
    <mergeCell ref="L69:M69"/>
    <mergeCell ref="N65:O65"/>
    <mergeCell ref="P70:Q70"/>
    <mergeCell ref="P69:Q69"/>
    <mergeCell ref="Q29:S29"/>
    <mergeCell ref="Q31:S31"/>
    <mergeCell ref="Q34:S34"/>
    <mergeCell ref="O30:P30"/>
    <mergeCell ref="O32:P32"/>
    <mergeCell ref="K50:L50"/>
    <mergeCell ref="K49:L49"/>
    <mergeCell ref="K48:L48"/>
    <mergeCell ref="N50:O50"/>
    <mergeCell ref="L75:M75"/>
    <mergeCell ref="L74:M74"/>
    <mergeCell ref="L73:M73"/>
    <mergeCell ref="R21:T21"/>
    <mergeCell ref="R20:T20"/>
    <mergeCell ref="N62:O62"/>
    <mergeCell ref="N61:O61"/>
    <mergeCell ref="N60:O60"/>
    <mergeCell ref="N56:O56"/>
    <mergeCell ref="P20:Q20"/>
    <mergeCell ref="P21:Q21"/>
    <mergeCell ref="O33:P33"/>
    <mergeCell ref="O39:P39"/>
    <mergeCell ref="N44:O44"/>
    <mergeCell ref="N75:O75"/>
    <mergeCell ref="N74:O74"/>
    <mergeCell ref="N73:O73"/>
    <mergeCell ref="T70:V70"/>
    <mergeCell ref="T69:V69"/>
    <mergeCell ref="O35:P35"/>
    <mergeCell ref="O38:P38"/>
    <mergeCell ref="O37:P37"/>
    <mergeCell ref="O36:P36"/>
    <mergeCell ref="Q28:S28"/>
    <mergeCell ref="R11:T11"/>
    <mergeCell ref="P8:Q8"/>
    <mergeCell ref="R8:T8"/>
    <mergeCell ref="P9:Q9"/>
    <mergeCell ref="R9:T9"/>
    <mergeCell ref="P14:Q14"/>
    <mergeCell ref="P10:Q10"/>
    <mergeCell ref="R10:T10"/>
    <mergeCell ref="Q27:S27"/>
    <mergeCell ref="O25:P25"/>
    <mergeCell ref="Q25:S25"/>
    <mergeCell ref="O26:P26"/>
    <mergeCell ref="Q26:S26"/>
    <mergeCell ref="P15:Q15"/>
    <mergeCell ref="N59:O59"/>
    <mergeCell ref="N55:O55"/>
    <mergeCell ref="N54:O54"/>
    <mergeCell ref="N52:O52"/>
    <mergeCell ref="N51:O51"/>
    <mergeCell ref="L70:M70"/>
    <mergeCell ref="N70:O70"/>
    <mergeCell ref="P72:Q72"/>
    <mergeCell ref="N69:O69"/>
    <mergeCell ref="P71:Q71"/>
    <mergeCell ref="K65:L65"/>
    <mergeCell ref="K62:L62"/>
    <mergeCell ref="K61:L61"/>
    <mergeCell ref="K60:L60"/>
    <mergeCell ref="K59:L59"/>
    <mergeCell ref="K63:L63"/>
    <mergeCell ref="K64:L64"/>
    <mergeCell ref="N58:O58"/>
    <mergeCell ref="K58:L58"/>
    <mergeCell ref="K56:L56"/>
    <mergeCell ref="K52:L52"/>
    <mergeCell ref="K51:L51"/>
    <mergeCell ref="K43:L43"/>
    <mergeCell ref="K44:L44"/>
    <mergeCell ref="Q39:S39"/>
    <mergeCell ref="K55:L55"/>
    <mergeCell ref="K54:L54"/>
    <mergeCell ref="K53:L53"/>
    <mergeCell ref="Q35:S35"/>
    <mergeCell ref="N49:O49"/>
    <mergeCell ref="N48:O48"/>
    <mergeCell ref="K47:L47"/>
    <mergeCell ref="K46:L46"/>
    <mergeCell ref="K45:L45"/>
    <mergeCell ref="N47:O47"/>
    <mergeCell ref="N46:O46"/>
    <mergeCell ref="N45:O45"/>
    <mergeCell ref="Q38:S38"/>
    <mergeCell ref="P18:Q18"/>
    <mergeCell ref="P17:Q17"/>
    <mergeCell ref="R19:T19"/>
    <mergeCell ref="R18:T18"/>
    <mergeCell ref="R17:T17"/>
    <mergeCell ref="R16:T16"/>
    <mergeCell ref="P75:Q75"/>
    <mergeCell ref="P74:Q74"/>
    <mergeCell ref="P73:Q73"/>
    <mergeCell ref="Q30:S30"/>
    <mergeCell ref="Q32:S32"/>
    <mergeCell ref="Q37:S37"/>
    <mergeCell ref="Q36:S36"/>
    <mergeCell ref="T74:V74"/>
    <mergeCell ref="T73:V73"/>
    <mergeCell ref="Q33:S33"/>
    <mergeCell ref="N43:O43"/>
    <mergeCell ref="B3:C4"/>
    <mergeCell ref="D3:E3"/>
    <mergeCell ref="C84:D84"/>
    <mergeCell ref="C83:D83"/>
    <mergeCell ref="C82:D82"/>
    <mergeCell ref="C81:D81"/>
    <mergeCell ref="C80:D80"/>
    <mergeCell ref="C79:D79"/>
    <mergeCell ref="B78:C78"/>
    <mergeCell ref="N64:O64"/>
    <mergeCell ref="N63:O63"/>
    <mergeCell ref="N53:O53"/>
    <mergeCell ref="O27:P27"/>
    <mergeCell ref="R13:T13"/>
    <mergeCell ref="T75:V75"/>
    <mergeCell ref="T71:V71"/>
    <mergeCell ref="T72:V72"/>
    <mergeCell ref="R12:T12"/>
    <mergeCell ref="R15:T15"/>
    <mergeCell ref="R14:T14"/>
    <mergeCell ref="P16:Q16"/>
    <mergeCell ref="P19:Q19"/>
  </mergeCells>
  <phoneticPr fontId="3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W85"/>
  <sheetViews>
    <sheetView zoomScale="30" zoomScaleNormal="30" workbookViewId="0">
      <selection activeCell="X82" sqref="X82"/>
    </sheetView>
  </sheetViews>
  <sheetFormatPr defaultRowHeight="13.5" x14ac:dyDescent="0.15"/>
  <cols>
    <col min="2" max="2" width="8.875" customWidth="1"/>
    <col min="3" max="3" width="19" customWidth="1"/>
    <col min="4" max="4" width="22.75" customWidth="1"/>
    <col min="5" max="5" width="5" customWidth="1"/>
    <col min="6" max="6" width="37" customWidth="1"/>
    <col min="7" max="7" width="10.625" customWidth="1"/>
    <col min="8" max="8" width="9.5" customWidth="1"/>
    <col min="9" max="9" width="10.375" customWidth="1"/>
    <col min="10" max="10" width="9.75" customWidth="1"/>
    <col min="11" max="11" width="11.625" customWidth="1"/>
    <col min="12" max="12" width="10.5" customWidth="1"/>
    <col min="13" max="13" width="10.25" customWidth="1"/>
    <col min="14" max="14" width="10.75" customWidth="1"/>
    <col min="15" max="15" width="15.25" customWidth="1"/>
    <col min="16" max="16" width="14.25" customWidth="1"/>
    <col min="17" max="17" width="11.25" customWidth="1"/>
    <col min="18" max="18" width="10.125" customWidth="1"/>
    <col min="19" max="19" width="21.875" customWidth="1"/>
  </cols>
  <sheetData>
    <row r="2" spans="2:23" ht="14.25" thickBot="1" x14ac:dyDescent="0.2"/>
    <row r="3" spans="2:23" x14ac:dyDescent="0.15">
      <c r="B3" s="179" t="s">
        <v>94</v>
      </c>
      <c r="C3" s="180"/>
      <c r="D3" s="279" t="s">
        <v>95</v>
      </c>
      <c r="E3" s="280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</row>
    <row r="4" spans="2:23" ht="14.25" thickBot="1" x14ac:dyDescent="0.2">
      <c r="B4" s="181"/>
      <c r="C4" s="182"/>
      <c r="D4" s="281" t="s">
        <v>96</v>
      </c>
      <c r="E4" s="282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0"/>
      <c r="T4" s="108"/>
      <c r="U4" s="108"/>
      <c r="V4" s="108"/>
      <c r="W4" s="108"/>
    </row>
    <row r="5" spans="2:23" x14ac:dyDescent="0.15"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</row>
    <row r="6" spans="2:23" ht="14.25" thickBot="1" x14ac:dyDescent="0.2">
      <c r="B6" s="108"/>
      <c r="C6" s="108"/>
      <c r="D6" s="108"/>
      <c r="E6" s="108"/>
      <c r="F6" s="141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0"/>
      <c r="T6" s="108"/>
      <c r="U6" s="108"/>
      <c r="V6" s="108"/>
      <c r="W6" s="108"/>
    </row>
    <row r="7" spans="2:23" ht="21" thickBot="1" x14ac:dyDescent="0.3">
      <c r="B7" s="257" t="s">
        <v>0</v>
      </c>
      <c r="C7" s="258"/>
      <c r="D7" s="258"/>
      <c r="E7" s="259"/>
      <c r="F7" s="131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</row>
    <row r="8" spans="2:23" x14ac:dyDescent="0.15">
      <c r="B8" s="142" t="s">
        <v>97</v>
      </c>
      <c r="C8" s="143" t="s">
        <v>98</v>
      </c>
      <c r="D8" s="143" t="s">
        <v>1</v>
      </c>
      <c r="E8" s="143" t="s">
        <v>99</v>
      </c>
      <c r="F8" s="144" t="s">
        <v>100</v>
      </c>
      <c r="G8" s="144" t="s">
        <v>101</v>
      </c>
      <c r="H8" s="144" t="s">
        <v>102</v>
      </c>
      <c r="I8" s="144" t="s">
        <v>103</v>
      </c>
      <c r="J8" s="144" t="s">
        <v>104</v>
      </c>
      <c r="K8" s="144" t="s">
        <v>105</v>
      </c>
      <c r="L8" s="144" t="s">
        <v>87</v>
      </c>
      <c r="M8" s="144" t="s">
        <v>106</v>
      </c>
      <c r="N8" s="144" t="s">
        <v>107</v>
      </c>
      <c r="O8" s="145" t="s">
        <v>108</v>
      </c>
      <c r="P8" s="177" t="s">
        <v>45</v>
      </c>
      <c r="Q8" s="178"/>
      <c r="R8" s="232" t="s">
        <v>109</v>
      </c>
      <c r="S8" s="232"/>
      <c r="T8" s="233"/>
      <c r="U8" s="108"/>
      <c r="V8" s="108"/>
      <c r="W8" s="108"/>
    </row>
    <row r="9" spans="2:23" ht="14.25" thickBot="1" x14ac:dyDescent="0.2">
      <c r="B9" s="136" t="s">
        <v>110</v>
      </c>
      <c r="C9" s="137" t="s">
        <v>110</v>
      </c>
      <c r="D9" s="137" t="s">
        <v>110</v>
      </c>
      <c r="E9" s="137" t="s">
        <v>110</v>
      </c>
      <c r="F9" s="139" t="s">
        <v>110</v>
      </c>
      <c r="G9" s="137" t="s">
        <v>111</v>
      </c>
      <c r="H9" s="139" t="s">
        <v>111</v>
      </c>
      <c r="I9" s="139" t="s">
        <v>112</v>
      </c>
      <c r="J9" s="139" t="s">
        <v>112</v>
      </c>
      <c r="K9" s="139" t="s">
        <v>113</v>
      </c>
      <c r="L9" s="139" t="s">
        <v>113</v>
      </c>
      <c r="M9" s="139" t="s">
        <v>113</v>
      </c>
      <c r="N9" s="139" t="s">
        <v>114</v>
      </c>
      <c r="O9" s="140" t="s">
        <v>115</v>
      </c>
      <c r="P9" s="216" t="s">
        <v>110</v>
      </c>
      <c r="Q9" s="217"/>
      <c r="R9" s="216" t="s">
        <v>110</v>
      </c>
      <c r="S9" s="251"/>
      <c r="T9" s="252"/>
      <c r="U9" s="108"/>
      <c r="V9" s="108"/>
      <c r="W9" s="108"/>
    </row>
    <row r="10" spans="2:23" x14ac:dyDescent="0.15">
      <c r="B10" s="266" t="s">
        <v>231</v>
      </c>
      <c r="C10" s="105" t="s">
        <v>232</v>
      </c>
      <c r="D10" s="268" t="s">
        <v>2</v>
      </c>
      <c r="E10" s="268">
        <v>2</v>
      </c>
      <c r="F10" s="268" t="s">
        <v>233</v>
      </c>
      <c r="G10" s="101">
        <v>1.1100000000000001</v>
      </c>
      <c r="H10" s="101">
        <v>1</v>
      </c>
      <c r="I10" s="101">
        <v>282.85000000000002</v>
      </c>
      <c r="J10" s="101">
        <v>287.05</v>
      </c>
      <c r="K10" s="268">
        <v>3.08</v>
      </c>
      <c r="L10" s="268" t="s">
        <v>120</v>
      </c>
      <c r="M10" s="268">
        <v>0.4</v>
      </c>
      <c r="N10" s="268">
        <v>0.38700000000000001</v>
      </c>
      <c r="O10" s="101">
        <v>20398.059999999965</v>
      </c>
      <c r="P10" s="272" t="s">
        <v>234</v>
      </c>
      <c r="Q10" s="273"/>
      <c r="R10" s="272" t="s">
        <v>235</v>
      </c>
      <c r="S10" s="283"/>
      <c r="T10" s="284"/>
      <c r="U10" s="108"/>
      <c r="V10" s="108"/>
      <c r="W10" s="108"/>
    </row>
    <row r="11" spans="2:23" x14ac:dyDescent="0.15">
      <c r="B11" s="267"/>
      <c r="C11" s="101" t="s">
        <v>236</v>
      </c>
      <c r="D11" s="269"/>
      <c r="E11" s="269"/>
      <c r="F11" s="269"/>
      <c r="G11" s="101">
        <v>1.31</v>
      </c>
      <c r="H11" s="101">
        <v>1.2</v>
      </c>
      <c r="I11" s="101">
        <v>387.35</v>
      </c>
      <c r="J11" s="101">
        <v>383</v>
      </c>
      <c r="K11" s="269"/>
      <c r="L11" s="269"/>
      <c r="M11" s="269"/>
      <c r="N11" s="269"/>
      <c r="O11" s="101">
        <v>20192.059999999987</v>
      </c>
      <c r="P11" s="274"/>
      <c r="Q11" s="275"/>
      <c r="R11" s="274"/>
      <c r="S11" s="285"/>
      <c r="T11" s="286"/>
      <c r="U11" s="108"/>
      <c r="V11" s="108"/>
      <c r="W11" s="108"/>
    </row>
    <row r="12" spans="2:23" x14ac:dyDescent="0.15">
      <c r="B12" s="107" t="s">
        <v>3</v>
      </c>
      <c r="C12" s="118" t="s">
        <v>232</v>
      </c>
      <c r="D12" s="118" t="s">
        <v>2</v>
      </c>
      <c r="E12" s="118">
        <v>2</v>
      </c>
      <c r="F12" s="101" t="s">
        <v>237</v>
      </c>
      <c r="G12" s="166">
        <v>1</v>
      </c>
      <c r="H12" s="166">
        <v>1.5</v>
      </c>
      <c r="I12" s="166">
        <v>477</v>
      </c>
      <c r="J12" s="166">
        <v>500</v>
      </c>
      <c r="K12" s="166" t="s">
        <v>120</v>
      </c>
      <c r="L12" s="166">
        <v>0.497</v>
      </c>
      <c r="M12" s="166">
        <v>0.39</v>
      </c>
      <c r="N12" s="166">
        <v>5.8999999999999997E-2</v>
      </c>
      <c r="O12" s="166">
        <v>21052.800000000003</v>
      </c>
      <c r="P12" s="174" t="s">
        <v>238</v>
      </c>
      <c r="Q12" s="211"/>
      <c r="R12" s="174" t="s">
        <v>239</v>
      </c>
      <c r="S12" s="175"/>
      <c r="T12" s="176"/>
      <c r="U12" s="108"/>
      <c r="V12" s="108"/>
      <c r="W12" s="108"/>
    </row>
    <row r="13" spans="2:23" x14ac:dyDescent="0.15">
      <c r="B13" s="107" t="s">
        <v>4</v>
      </c>
      <c r="C13" s="118" t="s">
        <v>232</v>
      </c>
      <c r="D13" s="118" t="s">
        <v>2</v>
      </c>
      <c r="E13" s="118">
        <v>2</v>
      </c>
      <c r="F13" s="101" t="s">
        <v>5</v>
      </c>
      <c r="G13" s="164">
        <v>20</v>
      </c>
      <c r="H13" s="164">
        <v>20</v>
      </c>
      <c r="I13" s="164">
        <v>298</v>
      </c>
      <c r="J13" s="164">
        <v>298</v>
      </c>
      <c r="K13" s="164">
        <v>7.6999999999999999E-2</v>
      </c>
      <c r="L13" s="295" t="s">
        <v>120</v>
      </c>
      <c r="M13" s="164">
        <v>3.1E-2</v>
      </c>
      <c r="N13" s="292">
        <v>5.8100000000000003E-5</v>
      </c>
      <c r="O13" s="164">
        <v>4.2220000000000004</v>
      </c>
      <c r="P13" s="290" t="s">
        <v>238</v>
      </c>
      <c r="Q13" s="296"/>
      <c r="R13" s="288" t="s">
        <v>240</v>
      </c>
      <c r="S13" s="293"/>
      <c r="T13" s="294"/>
      <c r="U13" s="108"/>
      <c r="V13" s="108"/>
      <c r="W13" s="108"/>
    </row>
    <row r="14" spans="2:23" x14ac:dyDescent="0.15">
      <c r="B14" s="133" t="s">
        <v>6</v>
      </c>
      <c r="C14" s="118" t="s">
        <v>241</v>
      </c>
      <c r="D14" s="99" t="s">
        <v>7</v>
      </c>
      <c r="E14" s="118">
        <v>2</v>
      </c>
      <c r="F14" s="101" t="s">
        <v>242</v>
      </c>
      <c r="G14" s="166"/>
      <c r="H14" s="166"/>
      <c r="I14" s="166"/>
      <c r="J14" s="166"/>
      <c r="K14" s="166"/>
      <c r="L14" s="166"/>
      <c r="M14" s="166"/>
      <c r="N14" s="166"/>
      <c r="O14" s="166"/>
      <c r="P14" s="174"/>
      <c r="Q14" s="211"/>
      <c r="R14" s="174" t="s">
        <v>8</v>
      </c>
      <c r="S14" s="175"/>
      <c r="T14" s="176"/>
      <c r="U14" s="108"/>
      <c r="V14" s="108"/>
      <c r="W14" s="108"/>
    </row>
    <row r="15" spans="2:23" ht="14.25" thickBot="1" x14ac:dyDescent="0.2">
      <c r="B15" s="134" t="s">
        <v>9</v>
      </c>
      <c r="C15" s="119" t="s">
        <v>243</v>
      </c>
      <c r="D15" s="119" t="s">
        <v>10</v>
      </c>
      <c r="E15" s="120">
        <v>1</v>
      </c>
      <c r="F15" s="111" t="s">
        <v>244</v>
      </c>
      <c r="G15" s="111"/>
      <c r="H15" s="111"/>
      <c r="I15" s="111"/>
      <c r="J15" s="111"/>
      <c r="K15" s="111"/>
      <c r="L15" s="111"/>
      <c r="M15" s="111"/>
      <c r="N15" s="111"/>
      <c r="O15" s="170"/>
      <c r="P15" s="202"/>
      <c r="Q15" s="218"/>
      <c r="R15" s="202"/>
      <c r="S15" s="203"/>
      <c r="T15" s="204"/>
      <c r="U15" s="108"/>
      <c r="V15" s="108"/>
      <c r="W15" s="108"/>
    </row>
    <row r="16" spans="2:23" x14ac:dyDescent="0.15"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</row>
    <row r="17" spans="2:23" ht="14.25" thickBot="1" x14ac:dyDescent="0.2">
      <c r="B17" s="108"/>
      <c r="C17" s="108"/>
      <c r="D17" s="108"/>
      <c r="E17" s="108"/>
      <c r="F17" s="108"/>
      <c r="G17" s="100"/>
      <c r="H17" s="108"/>
      <c r="I17" s="108"/>
      <c r="J17" s="108"/>
      <c r="K17" s="108"/>
      <c r="L17" s="108"/>
      <c r="M17" s="108"/>
      <c r="N17" s="108"/>
      <c r="O17" s="108"/>
      <c r="P17" s="108"/>
      <c r="Q17" s="108"/>
      <c r="R17" s="108"/>
      <c r="S17" s="108"/>
      <c r="T17" s="108"/>
      <c r="U17" s="108"/>
      <c r="V17" s="108"/>
      <c r="W17" s="108"/>
    </row>
    <row r="18" spans="2:23" ht="21" thickBot="1" x14ac:dyDescent="0.3">
      <c r="B18" s="193" t="s">
        <v>144</v>
      </c>
      <c r="C18" s="260"/>
      <c r="D18" s="260"/>
      <c r="E18" s="194"/>
      <c r="F18" s="129"/>
      <c r="G18" s="108"/>
      <c r="H18" s="100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8"/>
    </row>
    <row r="19" spans="2:23" x14ac:dyDescent="0.15">
      <c r="B19" s="142" t="s">
        <v>97</v>
      </c>
      <c r="C19" s="143" t="s">
        <v>98</v>
      </c>
      <c r="D19" s="143" t="s">
        <v>1</v>
      </c>
      <c r="E19" s="143" t="s">
        <v>99</v>
      </c>
      <c r="F19" s="144" t="s">
        <v>100</v>
      </c>
      <c r="G19" s="167" t="s">
        <v>245</v>
      </c>
      <c r="H19" s="167" t="s">
        <v>246</v>
      </c>
      <c r="I19" s="167" t="s">
        <v>247</v>
      </c>
      <c r="J19" s="167" t="s">
        <v>248</v>
      </c>
      <c r="K19" s="167" t="s">
        <v>87</v>
      </c>
      <c r="L19" s="167" t="s">
        <v>106</v>
      </c>
      <c r="M19" s="167" t="s">
        <v>107</v>
      </c>
      <c r="N19" s="167" t="s">
        <v>108</v>
      </c>
      <c r="O19" s="177" t="s">
        <v>45</v>
      </c>
      <c r="P19" s="178"/>
      <c r="Q19" s="177" t="s">
        <v>109</v>
      </c>
      <c r="R19" s="253"/>
      <c r="S19" s="253"/>
      <c r="T19" s="254"/>
      <c r="U19" s="108"/>
      <c r="V19" s="108"/>
      <c r="W19" s="108"/>
    </row>
    <row r="20" spans="2:23" ht="14.25" thickBot="1" x14ac:dyDescent="0.2">
      <c r="B20" s="136" t="s">
        <v>110</v>
      </c>
      <c r="C20" s="137" t="s">
        <v>110</v>
      </c>
      <c r="D20" s="137" t="s">
        <v>110</v>
      </c>
      <c r="E20" s="137" t="s">
        <v>110</v>
      </c>
      <c r="F20" s="139" t="s">
        <v>110</v>
      </c>
      <c r="G20" s="169" t="s">
        <v>111</v>
      </c>
      <c r="H20" s="139" t="s">
        <v>111</v>
      </c>
      <c r="I20" s="139" t="s">
        <v>112</v>
      </c>
      <c r="J20" s="139" t="s">
        <v>112</v>
      </c>
      <c r="K20" s="139" t="s">
        <v>113</v>
      </c>
      <c r="L20" s="139" t="s">
        <v>113</v>
      </c>
      <c r="M20" s="139" t="s">
        <v>114</v>
      </c>
      <c r="N20" s="168" t="s">
        <v>115</v>
      </c>
      <c r="O20" s="216" t="s">
        <v>110</v>
      </c>
      <c r="P20" s="217"/>
      <c r="Q20" s="216" t="s">
        <v>110</v>
      </c>
      <c r="R20" s="251"/>
      <c r="S20" s="251"/>
      <c r="T20" s="252"/>
      <c r="U20" s="108"/>
      <c r="V20" s="108"/>
      <c r="W20" s="108"/>
    </row>
    <row r="21" spans="2:23" x14ac:dyDescent="0.15">
      <c r="B21" s="127" t="s">
        <v>249</v>
      </c>
      <c r="C21" s="105" t="s">
        <v>19</v>
      </c>
      <c r="D21" s="124" t="s">
        <v>11</v>
      </c>
      <c r="E21" s="124">
        <v>1</v>
      </c>
      <c r="F21" s="125" t="s">
        <v>12</v>
      </c>
      <c r="G21" s="171"/>
      <c r="H21" s="171"/>
      <c r="I21" s="171"/>
      <c r="J21" s="171"/>
      <c r="K21" s="171"/>
      <c r="L21" s="171"/>
      <c r="M21" s="171"/>
      <c r="N21" s="171"/>
      <c r="O21" s="197"/>
      <c r="P21" s="198"/>
      <c r="Q21" s="197"/>
      <c r="R21" s="242"/>
      <c r="S21" s="242"/>
      <c r="T21" s="243"/>
      <c r="U21" s="108"/>
      <c r="V21" s="108"/>
      <c r="W21" s="108"/>
    </row>
    <row r="22" spans="2:23" x14ac:dyDescent="0.15">
      <c r="B22" s="128" t="s">
        <v>250</v>
      </c>
      <c r="C22" s="101" t="s">
        <v>251</v>
      </c>
      <c r="D22" s="126" t="s">
        <v>17</v>
      </c>
      <c r="E22" s="118">
        <v>1</v>
      </c>
      <c r="F22" s="122" t="s">
        <v>252</v>
      </c>
      <c r="G22" s="164">
        <v>0.9</v>
      </c>
      <c r="H22" s="164">
        <v>1.1000000000000001</v>
      </c>
      <c r="I22" s="164">
        <v>313</v>
      </c>
      <c r="J22" s="164">
        <v>344.3</v>
      </c>
      <c r="K22" s="164">
        <v>0.94</v>
      </c>
      <c r="L22" s="164">
        <v>0.2</v>
      </c>
      <c r="M22" s="164">
        <v>0.03</v>
      </c>
      <c r="N22" s="164">
        <v>12.4</v>
      </c>
      <c r="O22" s="290" t="s">
        <v>234</v>
      </c>
      <c r="P22" s="296"/>
      <c r="Q22" s="290" t="s">
        <v>304</v>
      </c>
      <c r="R22" s="298"/>
      <c r="S22" s="298"/>
      <c r="T22" s="299"/>
      <c r="U22" s="108"/>
      <c r="V22" s="108"/>
      <c r="W22" s="108"/>
    </row>
    <row r="23" spans="2:23" x14ac:dyDescent="0.15">
      <c r="B23" s="160" t="s">
        <v>16</v>
      </c>
      <c r="C23" s="161" t="s">
        <v>253</v>
      </c>
      <c r="D23" s="158" t="s">
        <v>17</v>
      </c>
      <c r="E23" s="158">
        <v>1</v>
      </c>
      <c r="F23" s="159" t="s">
        <v>254</v>
      </c>
      <c r="G23" s="166">
        <v>11</v>
      </c>
      <c r="H23" s="166">
        <v>12.1</v>
      </c>
      <c r="I23" s="166">
        <v>313</v>
      </c>
      <c r="J23" s="166">
        <v>344.3</v>
      </c>
      <c r="K23" s="166"/>
      <c r="L23" s="166">
        <v>0.04</v>
      </c>
      <c r="M23" s="166">
        <v>1.2E-4</v>
      </c>
      <c r="N23" s="166">
        <v>356.55500000000001</v>
      </c>
      <c r="O23" s="174" t="s">
        <v>234</v>
      </c>
      <c r="P23" s="211"/>
      <c r="Q23" s="174" t="s">
        <v>255</v>
      </c>
      <c r="R23" s="175"/>
      <c r="S23" s="175"/>
      <c r="T23" s="176"/>
      <c r="U23" s="108"/>
      <c r="V23" s="108"/>
      <c r="W23" s="108"/>
    </row>
    <row r="24" spans="2:23" x14ac:dyDescent="0.15">
      <c r="B24" s="162" t="s">
        <v>20</v>
      </c>
      <c r="C24" s="161" t="s">
        <v>256</v>
      </c>
      <c r="D24" s="158" t="s">
        <v>17</v>
      </c>
      <c r="E24" s="163">
        <v>1</v>
      </c>
      <c r="F24" s="163" t="s">
        <v>299</v>
      </c>
      <c r="G24" s="166">
        <v>11</v>
      </c>
      <c r="H24" s="166">
        <v>12.1</v>
      </c>
      <c r="I24" s="166">
        <v>313</v>
      </c>
      <c r="J24" s="166">
        <v>344.3</v>
      </c>
      <c r="K24" s="166">
        <v>0.113</v>
      </c>
      <c r="L24" s="166">
        <v>4.0000000000000001E-3</v>
      </c>
      <c r="M24" s="166"/>
      <c r="N24" s="166">
        <v>8.4309999999999992</v>
      </c>
      <c r="O24" s="174"/>
      <c r="P24" s="211"/>
      <c r="Q24" s="174" t="s">
        <v>300</v>
      </c>
      <c r="R24" s="175"/>
      <c r="S24" s="175"/>
      <c r="T24" s="176"/>
      <c r="U24" s="108"/>
      <c r="V24" s="108"/>
      <c r="W24" s="108"/>
    </row>
    <row r="25" spans="2:23" x14ac:dyDescent="0.15">
      <c r="B25" s="162" t="s">
        <v>257</v>
      </c>
      <c r="C25" s="161" t="s">
        <v>253</v>
      </c>
      <c r="D25" s="163" t="s">
        <v>17</v>
      </c>
      <c r="E25" s="163">
        <v>1</v>
      </c>
      <c r="F25" s="163" t="s">
        <v>258</v>
      </c>
      <c r="G25" s="155">
        <v>11</v>
      </c>
      <c r="H25" s="155">
        <v>12.1</v>
      </c>
      <c r="I25" s="155">
        <v>313</v>
      </c>
      <c r="J25" s="155">
        <v>344.3</v>
      </c>
      <c r="K25" s="155"/>
      <c r="L25" s="155">
        <v>4.0000000000000001E-3</v>
      </c>
      <c r="M25" s="155">
        <v>1.2E-4</v>
      </c>
      <c r="N25" s="155">
        <v>363.90100000000001</v>
      </c>
      <c r="O25" s="215" t="s">
        <v>234</v>
      </c>
      <c r="P25" s="174"/>
      <c r="Q25" s="215" t="s">
        <v>255</v>
      </c>
      <c r="R25" s="215"/>
      <c r="S25" s="215"/>
      <c r="T25" s="188"/>
      <c r="U25" s="108"/>
      <c r="V25" s="108"/>
      <c r="W25" s="108"/>
    </row>
    <row r="26" spans="2:23" x14ac:dyDescent="0.15">
      <c r="B26" s="162" t="s">
        <v>259</v>
      </c>
      <c r="C26" s="161" t="s">
        <v>256</v>
      </c>
      <c r="D26" s="164" t="s">
        <v>17</v>
      </c>
      <c r="E26" s="163">
        <v>1</v>
      </c>
      <c r="F26" s="163" t="s">
        <v>301</v>
      </c>
      <c r="G26" s="155">
        <v>11</v>
      </c>
      <c r="H26" s="155">
        <v>12.1</v>
      </c>
      <c r="I26" s="155">
        <v>313</v>
      </c>
      <c r="J26" s="155">
        <v>344.3</v>
      </c>
      <c r="K26" s="155">
        <v>9.0999999999999998E-2</v>
      </c>
      <c r="L26" s="155">
        <v>3.0000000000000001E-3</v>
      </c>
      <c r="M26" s="155"/>
      <c r="N26" s="155">
        <v>1.2749999999999999</v>
      </c>
      <c r="O26" s="174"/>
      <c r="P26" s="175"/>
      <c r="Q26" s="215" t="s">
        <v>300</v>
      </c>
      <c r="R26" s="215"/>
      <c r="S26" s="215"/>
      <c r="T26" s="188"/>
      <c r="U26" s="108"/>
      <c r="V26" s="108"/>
      <c r="W26" s="108"/>
    </row>
    <row r="27" spans="2:23" x14ac:dyDescent="0.15">
      <c r="B27" s="162" t="s">
        <v>260</v>
      </c>
      <c r="C27" s="156" t="s">
        <v>19</v>
      </c>
      <c r="D27" s="157" t="s">
        <v>11</v>
      </c>
      <c r="E27" s="158">
        <v>2</v>
      </c>
      <c r="F27" s="159" t="s">
        <v>261</v>
      </c>
      <c r="G27" s="155">
        <v>200</v>
      </c>
      <c r="H27" s="155">
        <v>220</v>
      </c>
      <c r="I27" s="155">
        <v>242</v>
      </c>
      <c r="J27" s="155">
        <v>242</v>
      </c>
      <c r="K27" s="155">
        <v>1.96</v>
      </c>
      <c r="L27" s="155">
        <v>1.96</v>
      </c>
      <c r="M27" s="155">
        <v>3.11</v>
      </c>
      <c r="N27" s="155">
        <v>1200</v>
      </c>
      <c r="O27" s="174" t="s">
        <v>262</v>
      </c>
      <c r="P27" s="175"/>
      <c r="Q27" s="215" t="s">
        <v>263</v>
      </c>
      <c r="R27" s="215"/>
      <c r="S27" s="215"/>
      <c r="T27" s="188"/>
      <c r="U27" s="108"/>
      <c r="V27" s="108"/>
      <c r="W27" s="108"/>
    </row>
    <row r="28" spans="2:23" x14ac:dyDescent="0.15">
      <c r="B28" s="128" t="s">
        <v>18</v>
      </c>
      <c r="C28" s="101" t="s">
        <v>19</v>
      </c>
      <c r="D28" s="118" t="s">
        <v>11</v>
      </c>
      <c r="E28" s="118">
        <v>3</v>
      </c>
      <c r="F28" s="122" t="s">
        <v>264</v>
      </c>
      <c r="G28" s="99"/>
      <c r="H28" s="99"/>
      <c r="I28" s="99"/>
      <c r="J28" s="99"/>
      <c r="K28" s="99"/>
      <c r="L28" s="99"/>
      <c r="M28" s="99"/>
      <c r="N28" s="99"/>
      <c r="O28" s="265"/>
      <c r="P28" s="297"/>
      <c r="Q28" s="215"/>
      <c r="R28" s="215"/>
      <c r="S28" s="215"/>
      <c r="T28" s="188"/>
      <c r="U28" s="108"/>
      <c r="V28" s="108"/>
      <c r="W28" s="108"/>
    </row>
    <row r="29" spans="2:23" x14ac:dyDescent="0.15">
      <c r="B29" s="117" t="s">
        <v>13</v>
      </c>
      <c r="C29" s="101" t="s">
        <v>19</v>
      </c>
      <c r="D29" s="118" t="s">
        <v>14</v>
      </c>
      <c r="E29" s="121">
        <v>1</v>
      </c>
      <c r="F29" s="122" t="s">
        <v>15</v>
      </c>
      <c r="G29" s="99"/>
      <c r="H29" s="99"/>
      <c r="I29" s="99"/>
      <c r="J29" s="99"/>
      <c r="K29" s="99"/>
      <c r="L29" s="99"/>
      <c r="M29" s="99"/>
      <c r="N29" s="99"/>
      <c r="O29" s="174"/>
      <c r="P29" s="175"/>
      <c r="Q29" s="215"/>
      <c r="R29" s="215"/>
      <c r="S29" s="215"/>
      <c r="T29" s="188"/>
      <c r="U29" s="108"/>
      <c r="V29" s="108"/>
      <c r="W29" s="108"/>
    </row>
    <row r="30" spans="2:23" ht="14.25" thickBot="1" x14ac:dyDescent="0.2">
      <c r="B30" s="153" t="s">
        <v>21</v>
      </c>
      <c r="C30" s="104" t="s">
        <v>265</v>
      </c>
      <c r="D30" s="104" t="s">
        <v>22</v>
      </c>
      <c r="E30" s="104">
        <v>1</v>
      </c>
      <c r="F30" s="104" t="s">
        <v>23</v>
      </c>
      <c r="G30" s="111"/>
      <c r="H30" s="111"/>
      <c r="I30" s="111"/>
      <c r="J30" s="111"/>
      <c r="K30" s="111"/>
      <c r="L30" s="111"/>
      <c r="M30" s="111"/>
      <c r="N30" s="111"/>
      <c r="O30" s="202"/>
      <c r="P30" s="203"/>
      <c r="Q30" s="219" t="s">
        <v>24</v>
      </c>
      <c r="R30" s="219"/>
      <c r="S30" s="219"/>
      <c r="T30" s="186"/>
      <c r="U30" s="108"/>
      <c r="V30" s="108"/>
      <c r="W30" s="108"/>
    </row>
    <row r="31" spans="2:23" x14ac:dyDescent="0.15">
      <c r="B31" s="108"/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8"/>
      <c r="V31" s="108"/>
      <c r="W31" s="108"/>
    </row>
    <row r="32" spans="2:23" ht="14.25" thickBot="1" x14ac:dyDescent="0.2">
      <c r="B32" s="108"/>
      <c r="C32" s="108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  <c r="U32" s="108"/>
      <c r="V32" s="108"/>
      <c r="W32" s="108"/>
    </row>
    <row r="33" spans="2:23" ht="21" thickBot="1" x14ac:dyDescent="0.3">
      <c r="B33" s="257" t="s">
        <v>166</v>
      </c>
      <c r="C33" s="258"/>
      <c r="D33" s="258"/>
      <c r="E33" s="259"/>
      <c r="F33" s="129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  <c r="V33" s="108"/>
      <c r="W33" s="108"/>
    </row>
    <row r="34" spans="2:23" x14ac:dyDescent="0.15">
      <c r="B34" s="142" t="s">
        <v>97</v>
      </c>
      <c r="C34" s="143" t="s">
        <v>98</v>
      </c>
      <c r="D34" s="143" t="s">
        <v>1</v>
      </c>
      <c r="E34" s="143" t="s">
        <v>99</v>
      </c>
      <c r="F34" s="144" t="s">
        <v>100</v>
      </c>
      <c r="G34" s="144" t="s">
        <v>101</v>
      </c>
      <c r="H34" s="144" t="s">
        <v>102</v>
      </c>
      <c r="I34" s="144" t="s">
        <v>103</v>
      </c>
      <c r="J34" s="144" t="s">
        <v>104</v>
      </c>
      <c r="K34" s="177" t="s">
        <v>167</v>
      </c>
      <c r="L34" s="178"/>
      <c r="M34" s="144" t="s">
        <v>108</v>
      </c>
      <c r="N34" s="177" t="s">
        <v>45</v>
      </c>
      <c r="O34" s="178"/>
      <c r="P34" s="108"/>
      <c r="Q34" s="108"/>
      <c r="R34" s="108"/>
      <c r="S34" s="108"/>
      <c r="T34" s="108"/>
      <c r="U34" s="108"/>
      <c r="V34" s="108"/>
      <c r="W34" s="108"/>
    </row>
    <row r="35" spans="2:23" ht="14.25" thickBot="1" x14ac:dyDescent="0.2">
      <c r="B35" s="136" t="s">
        <v>110</v>
      </c>
      <c r="C35" s="137" t="s">
        <v>110</v>
      </c>
      <c r="D35" s="137" t="s">
        <v>110</v>
      </c>
      <c r="E35" s="137" t="s">
        <v>110</v>
      </c>
      <c r="F35" s="139" t="s">
        <v>110</v>
      </c>
      <c r="G35" s="137" t="s">
        <v>111</v>
      </c>
      <c r="H35" s="139" t="s">
        <v>111</v>
      </c>
      <c r="I35" s="139" t="s">
        <v>112</v>
      </c>
      <c r="J35" s="139" t="s">
        <v>112</v>
      </c>
      <c r="K35" s="216" t="s">
        <v>168</v>
      </c>
      <c r="L35" s="217"/>
      <c r="M35" s="140" t="s">
        <v>115</v>
      </c>
      <c r="N35" s="226" t="s">
        <v>110</v>
      </c>
      <c r="O35" s="227"/>
      <c r="P35" s="108"/>
      <c r="Q35" s="108"/>
      <c r="R35" s="108"/>
      <c r="S35" s="108"/>
      <c r="T35" s="108"/>
      <c r="U35" s="108"/>
      <c r="V35" s="108"/>
      <c r="W35" s="108"/>
    </row>
    <row r="36" spans="2:23" x14ac:dyDescent="0.15">
      <c r="B36" s="107" t="s">
        <v>25</v>
      </c>
      <c r="C36" s="118" t="s">
        <v>26</v>
      </c>
      <c r="D36" s="118" t="s">
        <v>27</v>
      </c>
      <c r="E36" s="118">
        <v>2</v>
      </c>
      <c r="F36" s="122" t="s">
        <v>28</v>
      </c>
      <c r="G36" s="101">
        <v>1</v>
      </c>
      <c r="H36" s="101">
        <v>1.38</v>
      </c>
      <c r="I36" s="172">
        <v>298.14999999999998</v>
      </c>
      <c r="J36" s="172">
        <v>300.89999999999998</v>
      </c>
      <c r="K36" s="197"/>
      <c r="L36" s="198"/>
      <c r="M36" s="116">
        <f>24*3600*0.2361</f>
        <v>20399.04</v>
      </c>
      <c r="N36" s="215" t="s">
        <v>234</v>
      </c>
      <c r="O36" s="215"/>
      <c r="P36" s="108"/>
      <c r="Q36" s="108"/>
      <c r="R36" s="108"/>
      <c r="S36" s="108"/>
      <c r="T36" s="108"/>
      <c r="U36" s="108"/>
      <c r="V36" s="108"/>
      <c r="W36" s="108"/>
    </row>
    <row r="37" spans="2:23" x14ac:dyDescent="0.15">
      <c r="B37" s="107" t="s">
        <v>29</v>
      </c>
      <c r="C37" s="118" t="s">
        <v>30</v>
      </c>
      <c r="D37" s="118" t="s">
        <v>27</v>
      </c>
      <c r="E37" s="118">
        <v>2</v>
      </c>
      <c r="F37" s="122" t="s">
        <v>31</v>
      </c>
      <c r="G37" s="99">
        <v>1.1000000000000001</v>
      </c>
      <c r="H37" s="99">
        <v>1.2</v>
      </c>
      <c r="I37" s="99">
        <v>286.89999999999998</v>
      </c>
      <c r="J37" s="99">
        <v>300</v>
      </c>
      <c r="K37" s="174"/>
      <c r="L37" s="211"/>
      <c r="M37" s="113">
        <v>21052.800000000003</v>
      </c>
      <c r="N37" s="215" t="s">
        <v>234</v>
      </c>
      <c r="O37" s="215"/>
      <c r="P37" s="108"/>
      <c r="Q37" s="108"/>
      <c r="R37" s="108"/>
      <c r="S37" s="108"/>
      <c r="T37" s="108"/>
      <c r="U37" s="108"/>
      <c r="V37" s="108"/>
      <c r="W37" s="108"/>
    </row>
    <row r="38" spans="2:23" x14ac:dyDescent="0.15">
      <c r="B38" s="300" t="s">
        <v>305</v>
      </c>
      <c r="C38" s="287" t="s">
        <v>26</v>
      </c>
      <c r="D38" s="301" t="s">
        <v>27</v>
      </c>
      <c r="E38" s="287">
        <v>3</v>
      </c>
      <c r="F38" s="302" t="s">
        <v>33</v>
      </c>
      <c r="G38" s="166">
        <v>1E-3</v>
      </c>
      <c r="H38" s="166">
        <v>1</v>
      </c>
      <c r="I38" s="166">
        <v>273</v>
      </c>
      <c r="J38" s="166">
        <v>500</v>
      </c>
      <c r="K38" s="174"/>
      <c r="L38" s="211"/>
      <c r="M38" s="165">
        <f>0.0048*24</f>
        <v>0.1152</v>
      </c>
      <c r="N38" s="215" t="s">
        <v>234</v>
      </c>
      <c r="O38" s="215"/>
      <c r="P38" s="108"/>
      <c r="Q38" s="108"/>
      <c r="R38" s="108"/>
      <c r="S38" s="108"/>
      <c r="T38" s="108"/>
      <c r="U38" s="108"/>
      <c r="V38" s="108"/>
      <c r="W38" s="108"/>
    </row>
    <row r="39" spans="2:23" x14ac:dyDescent="0.15">
      <c r="B39" s="300" t="s">
        <v>32</v>
      </c>
      <c r="C39" s="287" t="s">
        <v>26</v>
      </c>
      <c r="D39" s="301" t="s">
        <v>27</v>
      </c>
      <c r="E39" s="303">
        <v>4</v>
      </c>
      <c r="F39" s="303" t="s">
        <v>306</v>
      </c>
      <c r="G39" s="173">
        <v>0.9</v>
      </c>
      <c r="H39" s="173">
        <v>1.76</v>
      </c>
      <c r="I39" s="99">
        <v>273.14999999999998</v>
      </c>
      <c r="J39" s="99">
        <v>387.35</v>
      </c>
      <c r="K39" s="174"/>
      <c r="L39" s="211"/>
      <c r="M39" s="113">
        <f>24*3600*0.233704398148148</f>
        <v>20192.059999999987</v>
      </c>
      <c r="N39" s="215" t="s">
        <v>234</v>
      </c>
      <c r="O39" s="215"/>
      <c r="P39" s="108"/>
      <c r="Q39" s="108"/>
      <c r="R39" s="108"/>
      <c r="S39" s="108"/>
      <c r="T39" s="108"/>
      <c r="U39" s="108"/>
      <c r="V39" s="108"/>
      <c r="W39" s="108"/>
    </row>
    <row r="40" spans="2:23" x14ac:dyDescent="0.15">
      <c r="B40" s="107" t="s">
        <v>34</v>
      </c>
      <c r="C40" s="118" t="s">
        <v>26</v>
      </c>
      <c r="D40" s="118" t="s">
        <v>27</v>
      </c>
      <c r="E40" s="118">
        <v>2</v>
      </c>
      <c r="F40" s="122" t="s">
        <v>35</v>
      </c>
      <c r="G40" s="156">
        <v>1E-3</v>
      </c>
      <c r="H40" s="156">
        <v>1</v>
      </c>
      <c r="I40" s="99">
        <v>477</v>
      </c>
      <c r="J40" s="99">
        <v>500</v>
      </c>
      <c r="K40" s="174"/>
      <c r="L40" s="211"/>
      <c r="M40" s="113">
        <v>1.0007999999999999</v>
      </c>
      <c r="N40" s="215" t="s">
        <v>234</v>
      </c>
      <c r="O40" s="215"/>
      <c r="P40" s="108"/>
      <c r="Q40" s="108"/>
      <c r="R40" s="108"/>
      <c r="S40" s="108"/>
      <c r="T40" s="108"/>
      <c r="U40" s="108"/>
      <c r="V40" s="108"/>
      <c r="W40" s="108"/>
    </row>
    <row r="41" spans="2:23" x14ac:dyDescent="0.15">
      <c r="B41" s="107" t="s">
        <v>266</v>
      </c>
      <c r="C41" s="118" t="s">
        <v>26</v>
      </c>
      <c r="D41" s="118" t="s">
        <v>27</v>
      </c>
      <c r="E41" s="118">
        <v>2</v>
      </c>
      <c r="F41" s="122" t="s">
        <v>267</v>
      </c>
      <c r="G41" s="99"/>
      <c r="H41" s="99"/>
      <c r="I41" s="99"/>
      <c r="J41" s="99"/>
      <c r="K41" s="174"/>
      <c r="L41" s="211"/>
      <c r="M41" s="113"/>
      <c r="N41" s="174"/>
      <c r="O41" s="211"/>
      <c r="P41" s="108"/>
      <c r="Q41" s="108"/>
      <c r="R41" s="108"/>
      <c r="S41" s="108"/>
      <c r="T41" s="108"/>
      <c r="U41" s="108"/>
      <c r="V41" s="108"/>
      <c r="W41" s="108"/>
    </row>
    <row r="42" spans="2:23" x14ac:dyDescent="0.15">
      <c r="B42" s="107" t="s">
        <v>268</v>
      </c>
      <c r="C42" s="118" t="s">
        <v>30</v>
      </c>
      <c r="D42" s="118" t="s">
        <v>27</v>
      </c>
      <c r="E42" s="118">
        <v>2</v>
      </c>
      <c r="F42" s="122" t="s">
        <v>269</v>
      </c>
      <c r="G42" s="99"/>
      <c r="H42" s="99"/>
      <c r="I42" s="99"/>
      <c r="J42" s="99"/>
      <c r="K42" s="174"/>
      <c r="L42" s="211"/>
      <c r="M42" s="113"/>
      <c r="N42" s="174"/>
      <c r="O42" s="211"/>
      <c r="P42" s="108"/>
      <c r="Q42" s="108"/>
      <c r="R42" s="108"/>
      <c r="S42" s="108"/>
      <c r="T42" s="108"/>
      <c r="U42" s="108"/>
      <c r="V42" s="108"/>
      <c r="W42" s="108"/>
    </row>
    <row r="43" spans="2:23" x14ac:dyDescent="0.15">
      <c r="B43" s="107" t="s">
        <v>36</v>
      </c>
      <c r="C43" s="118" t="s">
        <v>26</v>
      </c>
      <c r="D43" s="118" t="s">
        <v>27</v>
      </c>
      <c r="E43" s="118">
        <v>2</v>
      </c>
      <c r="F43" s="122" t="s">
        <v>37</v>
      </c>
      <c r="G43" s="164">
        <v>0.09</v>
      </c>
      <c r="H43" s="164">
        <v>2</v>
      </c>
      <c r="I43" s="164">
        <v>313</v>
      </c>
      <c r="J43" s="164">
        <v>397.32</v>
      </c>
      <c r="K43" s="288">
        <v>17.882999999999999</v>
      </c>
      <c r="L43" s="289"/>
      <c r="M43" s="291">
        <v>4.2220000000000004</v>
      </c>
      <c r="N43" s="290" t="s">
        <v>234</v>
      </c>
      <c r="O43" s="289"/>
      <c r="P43" s="108"/>
      <c r="Q43" s="108"/>
      <c r="R43" s="108"/>
      <c r="S43" s="108"/>
      <c r="T43" s="108"/>
      <c r="U43" s="108"/>
      <c r="V43" s="108"/>
      <c r="W43" s="108"/>
    </row>
    <row r="44" spans="2:23" x14ac:dyDescent="0.15">
      <c r="B44" s="102" t="s">
        <v>38</v>
      </c>
      <c r="C44" s="110" t="s">
        <v>26</v>
      </c>
      <c r="D44" s="110" t="s">
        <v>27</v>
      </c>
      <c r="E44" s="110">
        <v>2</v>
      </c>
      <c r="F44" s="110" t="s">
        <v>39</v>
      </c>
      <c r="G44" s="99"/>
      <c r="H44" s="99"/>
      <c r="I44" s="99"/>
      <c r="J44" s="99"/>
      <c r="K44" s="174"/>
      <c r="L44" s="211"/>
      <c r="M44" s="113"/>
      <c r="N44" s="261"/>
      <c r="O44" s="261"/>
      <c r="P44" s="108"/>
      <c r="Q44" s="108"/>
      <c r="R44" s="108"/>
      <c r="S44" s="108"/>
      <c r="T44" s="108"/>
      <c r="U44" s="108"/>
      <c r="V44" s="108"/>
      <c r="W44" s="108"/>
    </row>
    <row r="45" spans="2:23" x14ac:dyDescent="0.15">
      <c r="B45" s="102" t="s">
        <v>40</v>
      </c>
      <c r="C45" s="99" t="s">
        <v>41</v>
      </c>
      <c r="D45" s="99" t="s">
        <v>27</v>
      </c>
      <c r="E45" s="99">
        <v>2</v>
      </c>
      <c r="F45" s="110" t="s">
        <v>42</v>
      </c>
      <c r="G45" s="99"/>
      <c r="H45" s="99"/>
      <c r="I45" s="99"/>
      <c r="J45" s="99"/>
      <c r="K45" s="174"/>
      <c r="L45" s="211"/>
      <c r="M45" s="113"/>
      <c r="N45" s="215"/>
      <c r="O45" s="215"/>
      <c r="P45" s="108"/>
      <c r="Q45" s="108"/>
      <c r="R45" s="108"/>
      <c r="S45" s="108"/>
      <c r="T45" s="108"/>
      <c r="U45" s="108"/>
      <c r="V45" s="108"/>
      <c r="W45" s="108"/>
    </row>
    <row r="46" spans="2:23" ht="14.25" thickBot="1" x14ac:dyDescent="0.2">
      <c r="B46" s="103" t="s">
        <v>43</v>
      </c>
      <c r="C46" s="132" t="s">
        <v>41</v>
      </c>
      <c r="D46" s="132" t="s">
        <v>27</v>
      </c>
      <c r="E46" s="104">
        <v>2</v>
      </c>
      <c r="F46" s="123" t="s">
        <v>44</v>
      </c>
      <c r="G46" s="111"/>
      <c r="H46" s="111"/>
      <c r="I46" s="111"/>
      <c r="J46" s="111"/>
      <c r="K46" s="202"/>
      <c r="L46" s="218"/>
      <c r="M46" s="135"/>
      <c r="N46" s="219"/>
      <c r="O46" s="219"/>
      <c r="P46" s="108"/>
      <c r="Q46" s="108"/>
      <c r="R46" s="108"/>
      <c r="S46" s="108"/>
      <c r="T46" s="108"/>
      <c r="U46" s="108"/>
      <c r="V46" s="108"/>
      <c r="W46" s="108"/>
    </row>
    <row r="47" spans="2:23" x14ac:dyDescent="0.15">
      <c r="B47" s="108"/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  <c r="T47" s="108"/>
      <c r="U47" s="108"/>
      <c r="V47" s="108"/>
      <c r="W47" s="108"/>
    </row>
    <row r="48" spans="2:23" ht="14.25" thickBot="1" x14ac:dyDescent="0.2">
      <c r="B48" s="108"/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</row>
    <row r="49" spans="2:23" ht="21" thickBot="1" x14ac:dyDescent="0.3">
      <c r="B49" s="257" t="s">
        <v>198</v>
      </c>
      <c r="C49" s="258"/>
      <c r="D49" s="258"/>
      <c r="E49" s="259"/>
      <c r="F49" s="129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  <c r="T49" s="108"/>
      <c r="U49" s="108"/>
      <c r="V49" s="108"/>
      <c r="W49" s="108"/>
    </row>
    <row r="50" spans="2:23" x14ac:dyDescent="0.15">
      <c r="B50" s="142" t="s">
        <v>97</v>
      </c>
      <c r="C50" s="144" t="s">
        <v>98</v>
      </c>
      <c r="D50" s="143" t="s">
        <v>1</v>
      </c>
      <c r="E50" s="143" t="s">
        <v>99</v>
      </c>
      <c r="F50" s="144" t="s">
        <v>100</v>
      </c>
      <c r="G50" s="143" t="s">
        <v>199</v>
      </c>
      <c r="H50" s="144" t="s">
        <v>102</v>
      </c>
      <c r="I50" s="144" t="s">
        <v>103</v>
      </c>
      <c r="J50" s="144" t="s">
        <v>104</v>
      </c>
      <c r="K50" s="177" t="s">
        <v>200</v>
      </c>
      <c r="L50" s="178"/>
      <c r="M50" s="177" t="s">
        <v>201</v>
      </c>
      <c r="N50" s="178"/>
      <c r="O50" s="177" t="s">
        <v>45</v>
      </c>
      <c r="P50" s="178"/>
      <c r="Q50" s="146" t="s">
        <v>202</v>
      </c>
      <c r="R50" s="144" t="s">
        <v>108</v>
      </c>
      <c r="S50" s="177" t="s">
        <v>109</v>
      </c>
      <c r="T50" s="253"/>
      <c r="U50" s="254"/>
      <c r="V50" s="108"/>
      <c r="W50" s="108"/>
    </row>
    <row r="51" spans="2:23" ht="14.25" thickBot="1" x14ac:dyDescent="0.2">
      <c r="B51" s="136" t="s">
        <v>110</v>
      </c>
      <c r="C51" s="137" t="s">
        <v>110</v>
      </c>
      <c r="D51" s="137" t="s">
        <v>110</v>
      </c>
      <c r="E51" s="137" t="s">
        <v>110</v>
      </c>
      <c r="F51" s="139" t="s">
        <v>110</v>
      </c>
      <c r="G51" s="137" t="s">
        <v>111</v>
      </c>
      <c r="H51" s="139" t="s">
        <v>111</v>
      </c>
      <c r="I51" s="139" t="s">
        <v>112</v>
      </c>
      <c r="J51" s="139" t="s">
        <v>112</v>
      </c>
      <c r="K51" s="226" t="s">
        <v>110</v>
      </c>
      <c r="L51" s="227"/>
      <c r="M51" s="226" t="s">
        <v>203</v>
      </c>
      <c r="N51" s="227"/>
      <c r="O51" s="226" t="s">
        <v>110</v>
      </c>
      <c r="P51" s="227"/>
      <c r="Q51" s="138" t="s">
        <v>168</v>
      </c>
      <c r="R51" s="140" t="s">
        <v>115</v>
      </c>
      <c r="S51" s="226" t="s">
        <v>110</v>
      </c>
      <c r="T51" s="270"/>
      <c r="U51" s="271"/>
      <c r="V51" s="108"/>
      <c r="W51" s="108"/>
    </row>
    <row r="52" spans="2:23" x14ac:dyDescent="0.15">
      <c r="B52" s="107" t="s">
        <v>46</v>
      </c>
      <c r="C52" s="101" t="s">
        <v>47</v>
      </c>
      <c r="D52" s="118" t="s">
        <v>198</v>
      </c>
      <c r="E52" s="118">
        <v>1</v>
      </c>
      <c r="F52" s="122" t="s">
        <v>48</v>
      </c>
      <c r="G52" s="101">
        <v>1.38</v>
      </c>
      <c r="H52" s="101">
        <v>1.1100000000000001</v>
      </c>
      <c r="I52" s="101">
        <v>300.89999999999998</v>
      </c>
      <c r="J52" s="101">
        <v>282.85000000000002</v>
      </c>
      <c r="K52" s="197" t="s">
        <v>270</v>
      </c>
      <c r="L52" s="198"/>
      <c r="M52" s="197">
        <v>26.29</v>
      </c>
      <c r="N52" s="198"/>
      <c r="O52" s="197" t="s">
        <v>234</v>
      </c>
      <c r="P52" s="198" t="s">
        <v>234</v>
      </c>
      <c r="Q52" s="101">
        <v>4.8</v>
      </c>
      <c r="R52" s="112">
        <v>20398.059999999965</v>
      </c>
      <c r="S52" s="197" t="s">
        <v>49</v>
      </c>
      <c r="T52" s="242"/>
      <c r="U52" s="243"/>
      <c r="V52" s="108"/>
      <c r="W52" s="108"/>
    </row>
    <row r="53" spans="2:23" x14ac:dyDescent="0.15">
      <c r="B53" s="107" t="s">
        <v>50</v>
      </c>
      <c r="C53" s="101" t="s">
        <v>52</v>
      </c>
      <c r="D53" s="118" t="s">
        <v>198</v>
      </c>
      <c r="E53" s="118">
        <v>2</v>
      </c>
      <c r="F53" s="122" t="s">
        <v>53</v>
      </c>
      <c r="G53" s="99">
        <v>1.76</v>
      </c>
      <c r="H53" s="99">
        <v>1.31</v>
      </c>
      <c r="I53" s="99">
        <v>273.14999999999998</v>
      </c>
      <c r="J53" s="99">
        <v>387.35</v>
      </c>
      <c r="K53" s="246" t="s">
        <v>271</v>
      </c>
      <c r="L53" s="247"/>
      <c r="M53" s="174">
        <v>19.36</v>
      </c>
      <c r="N53" s="211"/>
      <c r="O53" s="174" t="s">
        <v>234</v>
      </c>
      <c r="P53" s="211" t="s">
        <v>234</v>
      </c>
      <c r="Q53" s="99">
        <v>29.65</v>
      </c>
      <c r="R53" s="113">
        <v>20192.059999999987</v>
      </c>
      <c r="S53" s="174" t="s">
        <v>49</v>
      </c>
      <c r="T53" s="175"/>
      <c r="U53" s="176"/>
      <c r="V53" s="108"/>
      <c r="W53" s="108"/>
    </row>
    <row r="54" spans="2:23" ht="15" x14ac:dyDescent="0.15">
      <c r="B54" s="107" t="s">
        <v>51</v>
      </c>
      <c r="C54" s="99" t="s">
        <v>47</v>
      </c>
      <c r="D54" s="118" t="s">
        <v>198</v>
      </c>
      <c r="E54" s="118">
        <v>1</v>
      </c>
      <c r="F54" s="122" t="s">
        <v>55</v>
      </c>
      <c r="G54" s="99">
        <v>1.2</v>
      </c>
      <c r="H54" s="99">
        <v>1</v>
      </c>
      <c r="I54" s="99">
        <v>383</v>
      </c>
      <c r="J54" s="99">
        <v>298.14999999999998</v>
      </c>
      <c r="K54" s="246" t="s">
        <v>272</v>
      </c>
      <c r="L54" s="247"/>
      <c r="M54" s="174">
        <v>35.06</v>
      </c>
      <c r="N54" s="211"/>
      <c r="O54" s="174" t="s">
        <v>234</v>
      </c>
      <c r="P54" s="211" t="s">
        <v>234</v>
      </c>
      <c r="Q54" s="99">
        <v>22.68</v>
      </c>
      <c r="R54" s="113">
        <v>20388.06000000003</v>
      </c>
      <c r="S54" s="174" t="s">
        <v>49</v>
      </c>
      <c r="T54" s="175"/>
      <c r="U54" s="176"/>
      <c r="V54" s="108"/>
      <c r="W54" s="108"/>
    </row>
    <row r="55" spans="2:23" x14ac:dyDescent="0.15">
      <c r="B55" s="107" t="s">
        <v>54</v>
      </c>
      <c r="C55" s="99" t="s">
        <v>273</v>
      </c>
      <c r="D55" s="118" t="s">
        <v>198</v>
      </c>
      <c r="E55" s="118">
        <v>1</v>
      </c>
      <c r="F55" s="122" t="s">
        <v>274</v>
      </c>
      <c r="G55" s="99"/>
      <c r="H55" s="99"/>
      <c r="I55" s="99"/>
      <c r="J55" s="99"/>
      <c r="K55" s="174"/>
      <c r="L55" s="211"/>
      <c r="M55" s="113"/>
      <c r="N55" s="110"/>
      <c r="O55" s="174"/>
      <c r="P55" s="211"/>
      <c r="Q55" s="99"/>
      <c r="R55" s="113"/>
      <c r="S55" s="174"/>
      <c r="T55" s="175"/>
      <c r="U55" s="176"/>
      <c r="V55" s="108"/>
      <c r="W55" s="108"/>
    </row>
    <row r="56" spans="2:23" x14ac:dyDescent="0.15">
      <c r="B56" s="107" t="s">
        <v>56</v>
      </c>
      <c r="C56" s="99" t="s">
        <v>47</v>
      </c>
      <c r="D56" s="118" t="s">
        <v>198</v>
      </c>
      <c r="E56" s="118">
        <v>1</v>
      </c>
      <c r="F56" s="122" t="s">
        <v>57</v>
      </c>
      <c r="G56" s="99"/>
      <c r="H56" s="99"/>
      <c r="I56" s="99"/>
      <c r="J56" s="99"/>
      <c r="K56" s="174"/>
      <c r="L56" s="211"/>
      <c r="M56" s="174"/>
      <c r="N56" s="211"/>
      <c r="O56" s="174"/>
      <c r="P56" s="211"/>
      <c r="Q56" s="99"/>
      <c r="R56" s="113"/>
      <c r="S56" s="174" t="s">
        <v>58</v>
      </c>
      <c r="T56" s="175"/>
      <c r="U56" s="176"/>
      <c r="V56" s="108"/>
      <c r="W56" s="108"/>
    </row>
    <row r="57" spans="2:23" x14ac:dyDescent="0.15">
      <c r="B57" s="107" t="s">
        <v>307</v>
      </c>
      <c r="C57" s="304" t="s">
        <v>52</v>
      </c>
      <c r="D57" s="305" t="s">
        <v>311</v>
      </c>
      <c r="E57" s="305">
        <v>1</v>
      </c>
      <c r="F57" s="306" t="s">
        <v>308</v>
      </c>
      <c r="G57" s="309">
        <v>16</v>
      </c>
      <c r="H57" s="309">
        <v>18</v>
      </c>
      <c r="I57" s="309">
        <v>483</v>
      </c>
      <c r="J57" s="309">
        <v>500</v>
      </c>
      <c r="K57" s="307" t="s">
        <v>313</v>
      </c>
      <c r="L57" s="307"/>
      <c r="M57" s="307">
        <v>0.06</v>
      </c>
      <c r="N57" s="307"/>
      <c r="O57" s="307" t="s">
        <v>309</v>
      </c>
      <c r="P57" s="307"/>
      <c r="Q57" s="309">
        <v>60</v>
      </c>
      <c r="R57" s="309">
        <f>0.042*24*3600</f>
        <v>3628.8</v>
      </c>
      <c r="S57" s="307" t="s">
        <v>310</v>
      </c>
      <c r="T57" s="307"/>
      <c r="U57" s="308"/>
      <c r="V57" s="108"/>
      <c r="W57" s="108"/>
    </row>
    <row r="58" spans="2:23" x14ac:dyDescent="0.15">
      <c r="B58" s="107" t="s">
        <v>59</v>
      </c>
      <c r="C58" s="99" t="s">
        <v>52</v>
      </c>
      <c r="D58" s="118" t="s">
        <v>198</v>
      </c>
      <c r="E58" s="118">
        <v>2</v>
      </c>
      <c r="F58" s="122" t="s">
        <v>60</v>
      </c>
      <c r="G58" s="99"/>
      <c r="H58" s="99"/>
      <c r="I58" s="99"/>
      <c r="J58" s="99"/>
      <c r="K58" s="174"/>
      <c r="L58" s="211"/>
      <c r="M58" s="174"/>
      <c r="N58" s="211"/>
      <c r="O58" s="174"/>
      <c r="P58" s="211"/>
      <c r="Q58" s="99"/>
      <c r="R58" s="113"/>
      <c r="S58" s="174" t="s">
        <v>61</v>
      </c>
      <c r="T58" s="175"/>
      <c r="U58" s="176"/>
      <c r="V58" s="108"/>
      <c r="W58" s="108"/>
    </row>
    <row r="59" spans="2:23" x14ac:dyDescent="0.15">
      <c r="B59" s="107" t="s">
        <v>62</v>
      </c>
      <c r="C59" s="99" t="s">
        <v>63</v>
      </c>
      <c r="D59" s="118" t="s">
        <v>198</v>
      </c>
      <c r="E59" s="118">
        <v>1</v>
      </c>
      <c r="F59" s="122" t="s">
        <v>64</v>
      </c>
      <c r="G59" s="99">
        <v>0.9</v>
      </c>
      <c r="H59" s="99">
        <v>0.9</v>
      </c>
      <c r="I59" s="99">
        <v>500</v>
      </c>
      <c r="J59" s="99">
        <v>313</v>
      </c>
      <c r="K59" s="174" t="s">
        <v>302</v>
      </c>
      <c r="L59" s="211"/>
      <c r="M59" s="288">
        <v>5.6100000000000004E-3</v>
      </c>
      <c r="N59" s="289"/>
      <c r="O59" s="290" t="s">
        <v>234</v>
      </c>
      <c r="P59" s="289"/>
      <c r="Q59" s="164">
        <v>0.29499999999999998</v>
      </c>
      <c r="R59" s="291">
        <v>12.4</v>
      </c>
      <c r="S59" s="290" t="s">
        <v>303</v>
      </c>
      <c r="T59" s="293"/>
      <c r="U59" s="294"/>
      <c r="V59" s="108"/>
      <c r="W59" s="108"/>
    </row>
    <row r="60" spans="2:23" x14ac:dyDescent="0.15">
      <c r="B60" s="107" t="s">
        <v>65</v>
      </c>
      <c r="C60" s="99" t="s">
        <v>47</v>
      </c>
      <c r="D60" s="118" t="s">
        <v>198</v>
      </c>
      <c r="E60" s="118">
        <v>1</v>
      </c>
      <c r="F60" s="122" t="s">
        <v>275</v>
      </c>
      <c r="G60" s="99">
        <v>0.9</v>
      </c>
      <c r="H60" s="99">
        <v>2.5289999999999999</v>
      </c>
      <c r="I60" s="99">
        <v>397.32</v>
      </c>
      <c r="J60" s="99">
        <v>313</v>
      </c>
      <c r="K60" s="174" t="s">
        <v>302</v>
      </c>
      <c r="L60" s="211"/>
      <c r="M60" s="288">
        <v>4.0000000000000001E-3</v>
      </c>
      <c r="N60" s="289"/>
      <c r="O60" s="290" t="s">
        <v>234</v>
      </c>
      <c r="P60" s="289"/>
      <c r="Q60" s="292">
        <v>1.6899999999999998E-2</v>
      </c>
      <c r="R60" s="291">
        <v>4.2220000000000004</v>
      </c>
      <c r="S60" s="290" t="s">
        <v>303</v>
      </c>
      <c r="T60" s="293"/>
      <c r="U60" s="294"/>
      <c r="V60" s="108"/>
      <c r="W60" s="108"/>
    </row>
    <row r="61" spans="2:23" x14ac:dyDescent="0.15">
      <c r="B61" s="107" t="s">
        <v>67</v>
      </c>
      <c r="C61" s="99" t="s">
        <v>47</v>
      </c>
      <c r="D61" s="118" t="s">
        <v>198</v>
      </c>
      <c r="E61" s="118">
        <v>1</v>
      </c>
      <c r="F61" s="122" t="s">
        <v>275</v>
      </c>
      <c r="G61" s="99">
        <v>2.5289999999999999</v>
      </c>
      <c r="H61" s="99">
        <v>7.1059999999999999</v>
      </c>
      <c r="I61" s="99">
        <v>397.32</v>
      </c>
      <c r="J61" s="99">
        <v>313</v>
      </c>
      <c r="K61" s="174" t="s">
        <v>302</v>
      </c>
      <c r="L61" s="211"/>
      <c r="M61" s="288">
        <v>4.0000000000000001E-3</v>
      </c>
      <c r="N61" s="289"/>
      <c r="O61" s="290" t="s">
        <v>234</v>
      </c>
      <c r="P61" s="289"/>
      <c r="Q61" s="292">
        <v>1.6899999999999998E-2</v>
      </c>
      <c r="R61" s="291">
        <v>4.2220000000000004</v>
      </c>
      <c r="S61" s="290" t="s">
        <v>303</v>
      </c>
      <c r="T61" s="293"/>
      <c r="U61" s="294"/>
      <c r="V61" s="108"/>
      <c r="W61" s="108"/>
    </row>
    <row r="62" spans="2:23" x14ac:dyDescent="0.15">
      <c r="B62" s="107" t="s">
        <v>276</v>
      </c>
      <c r="C62" s="99" t="s">
        <v>47</v>
      </c>
      <c r="D62" s="118" t="s">
        <v>198</v>
      </c>
      <c r="E62" s="118">
        <v>1</v>
      </c>
      <c r="F62" s="122" t="s">
        <v>66</v>
      </c>
      <c r="G62" s="99">
        <v>7.1059999999999999</v>
      </c>
      <c r="H62" s="99">
        <v>20</v>
      </c>
      <c r="I62" s="99">
        <v>397.32</v>
      </c>
      <c r="J62" s="99">
        <v>298</v>
      </c>
      <c r="K62" s="174" t="s">
        <v>302</v>
      </c>
      <c r="L62" s="211"/>
      <c r="M62" s="288">
        <v>5.0000000000000001E-3</v>
      </c>
      <c r="N62" s="289"/>
      <c r="O62" s="290" t="s">
        <v>234</v>
      </c>
      <c r="P62" s="289"/>
      <c r="Q62" s="292">
        <v>1.9800000000000002E-2</v>
      </c>
      <c r="R62" s="291">
        <v>4.2220000000000004</v>
      </c>
      <c r="S62" s="290" t="s">
        <v>303</v>
      </c>
      <c r="T62" s="293"/>
      <c r="U62" s="294"/>
      <c r="V62" s="108"/>
      <c r="W62" s="108"/>
    </row>
    <row r="63" spans="2:23" x14ac:dyDescent="0.15">
      <c r="B63" s="107" t="s">
        <v>277</v>
      </c>
      <c r="C63" s="99" t="s">
        <v>47</v>
      </c>
      <c r="D63" s="118" t="s">
        <v>198</v>
      </c>
      <c r="E63" s="118">
        <v>1</v>
      </c>
      <c r="F63" s="122" t="s">
        <v>68</v>
      </c>
      <c r="G63" s="99"/>
      <c r="H63" s="99"/>
      <c r="I63" s="99"/>
      <c r="J63" s="99"/>
      <c r="K63" s="174"/>
      <c r="L63" s="211"/>
      <c r="M63" s="174"/>
      <c r="N63" s="211"/>
      <c r="O63" s="174"/>
      <c r="P63" s="211"/>
      <c r="Q63" s="99"/>
      <c r="R63" s="113"/>
      <c r="S63" s="174"/>
      <c r="T63" s="175"/>
      <c r="U63" s="176"/>
      <c r="V63" s="108"/>
      <c r="W63" s="108"/>
    </row>
    <row r="64" spans="2:23" x14ac:dyDescent="0.15">
      <c r="B64" s="107" t="s">
        <v>69</v>
      </c>
      <c r="C64" s="99" t="s">
        <v>47</v>
      </c>
      <c r="D64" s="118" t="s">
        <v>198</v>
      </c>
      <c r="E64" s="118">
        <v>1</v>
      </c>
      <c r="F64" s="122" t="s">
        <v>278</v>
      </c>
      <c r="G64" s="99">
        <v>11</v>
      </c>
      <c r="H64" s="99">
        <v>11</v>
      </c>
      <c r="I64" s="99">
        <v>313</v>
      </c>
      <c r="J64" s="99">
        <v>298</v>
      </c>
      <c r="K64" s="174" t="s">
        <v>312</v>
      </c>
      <c r="L64" s="211"/>
      <c r="M64" s="174">
        <v>5.0500000000000003E-2</v>
      </c>
      <c r="N64" s="211"/>
      <c r="O64" s="174" t="s">
        <v>234</v>
      </c>
      <c r="P64" s="211" t="s">
        <v>234</v>
      </c>
      <c r="Q64" s="99">
        <v>0.34410000000000002</v>
      </c>
      <c r="R64" s="113">
        <v>355.505</v>
      </c>
      <c r="S64" s="174" t="s">
        <v>49</v>
      </c>
      <c r="T64" s="175"/>
      <c r="U64" s="176"/>
      <c r="V64" s="108"/>
      <c r="W64" s="108"/>
    </row>
    <row r="65" spans="2:23" x14ac:dyDescent="0.15">
      <c r="B65" s="107" t="s">
        <v>70</v>
      </c>
      <c r="C65" s="99" t="s">
        <v>47</v>
      </c>
      <c r="D65" s="118" t="s">
        <v>198</v>
      </c>
      <c r="E65" s="118">
        <v>1</v>
      </c>
      <c r="F65" s="122" t="s">
        <v>280</v>
      </c>
      <c r="G65" s="99">
        <v>11</v>
      </c>
      <c r="H65" s="99">
        <v>11</v>
      </c>
      <c r="I65" s="99">
        <v>313</v>
      </c>
      <c r="J65" s="99">
        <v>298</v>
      </c>
      <c r="K65" s="174" t="s">
        <v>279</v>
      </c>
      <c r="L65" s="211"/>
      <c r="M65" s="174">
        <v>5.0500000000000003E-2</v>
      </c>
      <c r="N65" s="211"/>
      <c r="O65" s="174" t="s">
        <v>234</v>
      </c>
      <c r="P65" s="211" t="s">
        <v>234</v>
      </c>
      <c r="Q65" s="99">
        <v>0.34410000000000002</v>
      </c>
      <c r="R65" s="113">
        <v>355.50099999999998</v>
      </c>
      <c r="S65" s="174" t="s">
        <v>49</v>
      </c>
      <c r="T65" s="175"/>
      <c r="U65" s="176"/>
      <c r="V65" s="108"/>
      <c r="W65" s="108"/>
    </row>
    <row r="66" spans="2:23" x14ac:dyDescent="0.15">
      <c r="B66" s="107" t="s">
        <v>72</v>
      </c>
      <c r="C66" s="99" t="s">
        <v>71</v>
      </c>
      <c r="D66" s="118" t="s">
        <v>198</v>
      </c>
      <c r="E66" s="118">
        <v>1</v>
      </c>
      <c r="F66" s="122" t="s">
        <v>74</v>
      </c>
      <c r="G66" s="99">
        <v>1.01325</v>
      </c>
      <c r="H66" s="99">
        <v>1.01325</v>
      </c>
      <c r="I66" s="99">
        <v>311</v>
      </c>
      <c r="J66" s="99">
        <v>298</v>
      </c>
      <c r="K66" s="174" t="s">
        <v>279</v>
      </c>
      <c r="L66" s="211"/>
      <c r="M66" s="174">
        <v>9.6449999999999997E-4</v>
      </c>
      <c r="N66" s="211"/>
      <c r="O66" s="174" t="s">
        <v>281</v>
      </c>
      <c r="P66" s="211"/>
      <c r="Q66" s="99">
        <v>1.1599999999999999</v>
      </c>
      <c r="R66" s="113">
        <v>8.4</v>
      </c>
      <c r="S66" s="174" t="s">
        <v>49</v>
      </c>
      <c r="T66" s="175"/>
      <c r="U66" s="176"/>
      <c r="V66" s="108"/>
      <c r="W66" s="108"/>
    </row>
    <row r="67" spans="2:23" x14ac:dyDescent="0.15">
      <c r="B67" s="107" t="s">
        <v>73</v>
      </c>
      <c r="C67" s="99" t="s">
        <v>47</v>
      </c>
      <c r="D67" s="118" t="s">
        <v>198</v>
      </c>
      <c r="E67" s="118">
        <v>1</v>
      </c>
      <c r="F67" s="122" t="s">
        <v>275</v>
      </c>
      <c r="G67" s="99">
        <v>141.4</v>
      </c>
      <c r="H67" s="99">
        <v>141.4</v>
      </c>
      <c r="I67" s="99">
        <v>363</v>
      </c>
      <c r="J67" s="99">
        <v>298</v>
      </c>
      <c r="K67" s="174" t="s">
        <v>279</v>
      </c>
      <c r="L67" s="211"/>
      <c r="M67" s="174">
        <v>0.56000000000000005</v>
      </c>
      <c r="N67" s="211"/>
      <c r="O67" s="174" t="s">
        <v>281</v>
      </c>
      <c r="P67" s="211"/>
      <c r="Q67" s="99">
        <v>2</v>
      </c>
      <c r="R67" s="113">
        <v>2400</v>
      </c>
      <c r="S67" s="174" t="s">
        <v>282</v>
      </c>
      <c r="T67" s="175"/>
      <c r="U67" s="176"/>
      <c r="V67" s="108"/>
      <c r="W67" s="108"/>
    </row>
    <row r="68" spans="2:23" x14ac:dyDescent="0.15">
      <c r="B68" s="107" t="s">
        <v>75</v>
      </c>
      <c r="C68" s="99" t="s">
        <v>47</v>
      </c>
      <c r="D68" s="118" t="s">
        <v>198</v>
      </c>
      <c r="E68" s="118">
        <v>1</v>
      </c>
      <c r="F68" s="122" t="s">
        <v>283</v>
      </c>
      <c r="G68" s="99">
        <v>200</v>
      </c>
      <c r="H68" s="99">
        <v>200</v>
      </c>
      <c r="I68" s="99">
        <v>329</v>
      </c>
      <c r="J68" s="99">
        <v>242</v>
      </c>
      <c r="K68" s="174" t="s">
        <v>284</v>
      </c>
      <c r="L68" s="211"/>
      <c r="M68" s="174">
        <v>0.38</v>
      </c>
      <c r="N68" s="211"/>
      <c r="O68" s="174" t="s">
        <v>120</v>
      </c>
      <c r="P68" s="211"/>
      <c r="Q68" s="99">
        <v>3.1179999999999999</v>
      </c>
      <c r="R68" s="113">
        <v>2400</v>
      </c>
      <c r="S68" s="174" t="s">
        <v>285</v>
      </c>
      <c r="T68" s="175"/>
      <c r="U68" s="176"/>
      <c r="V68" s="108"/>
      <c r="W68" s="108"/>
    </row>
    <row r="69" spans="2:23" x14ac:dyDescent="0.15">
      <c r="B69" s="107" t="s">
        <v>286</v>
      </c>
      <c r="C69" s="99" t="s">
        <v>52</v>
      </c>
      <c r="D69" s="118" t="s">
        <v>198</v>
      </c>
      <c r="E69" s="118">
        <v>1</v>
      </c>
      <c r="F69" s="122" t="s">
        <v>287</v>
      </c>
      <c r="G69" s="99">
        <v>1.01325</v>
      </c>
      <c r="H69" s="99">
        <v>1.01325</v>
      </c>
      <c r="I69" s="99">
        <v>167</v>
      </c>
      <c r="J69" s="99">
        <v>298</v>
      </c>
      <c r="K69" s="174" t="s">
        <v>288</v>
      </c>
      <c r="L69" s="211"/>
      <c r="M69" s="174">
        <v>4.5999999999999999E-3</v>
      </c>
      <c r="N69" s="211"/>
      <c r="O69" s="174" t="s">
        <v>281</v>
      </c>
      <c r="P69" s="211"/>
      <c r="Q69" s="99">
        <v>1.1599999999999999</v>
      </c>
      <c r="R69" s="113">
        <v>8.4</v>
      </c>
      <c r="S69" s="174" t="s">
        <v>289</v>
      </c>
      <c r="T69" s="175"/>
      <c r="U69" s="176"/>
      <c r="V69" s="108"/>
      <c r="W69" s="108"/>
    </row>
    <row r="70" spans="2:23" x14ac:dyDescent="0.15">
      <c r="B70" s="102" t="s">
        <v>76</v>
      </c>
      <c r="C70" s="99" t="s">
        <v>47</v>
      </c>
      <c r="D70" s="110" t="s">
        <v>198</v>
      </c>
      <c r="E70" s="110">
        <v>1</v>
      </c>
      <c r="F70" s="122" t="s">
        <v>275</v>
      </c>
      <c r="G70" s="106"/>
      <c r="H70" s="106"/>
      <c r="I70" s="106"/>
      <c r="J70" s="106"/>
      <c r="K70" s="174"/>
      <c r="L70" s="211"/>
      <c r="M70" s="114"/>
      <c r="N70" s="109"/>
      <c r="O70" s="174"/>
      <c r="P70" s="211"/>
      <c r="Q70" s="106"/>
      <c r="R70" s="114"/>
      <c r="S70" s="174"/>
      <c r="T70" s="175"/>
      <c r="U70" s="176"/>
      <c r="V70" s="108"/>
      <c r="W70" s="108"/>
    </row>
    <row r="71" spans="2:23" x14ac:dyDescent="0.15">
      <c r="B71" s="102" t="s">
        <v>290</v>
      </c>
      <c r="C71" s="99" t="s">
        <v>47</v>
      </c>
      <c r="D71" s="110" t="s">
        <v>198</v>
      </c>
      <c r="E71" s="118">
        <v>1</v>
      </c>
      <c r="F71" s="122" t="s">
        <v>275</v>
      </c>
      <c r="G71" s="106"/>
      <c r="H71" s="106"/>
      <c r="I71" s="106"/>
      <c r="J71" s="106"/>
      <c r="K71" s="174"/>
      <c r="L71" s="211"/>
      <c r="M71" s="114"/>
      <c r="N71" s="109"/>
      <c r="O71" s="174"/>
      <c r="P71" s="211"/>
      <c r="Q71" s="106"/>
      <c r="R71" s="114"/>
      <c r="S71" s="174"/>
      <c r="T71" s="175"/>
      <c r="U71" s="176"/>
      <c r="V71" s="108"/>
      <c r="W71" s="108"/>
    </row>
    <row r="72" spans="2:23" x14ac:dyDescent="0.15">
      <c r="B72" s="102" t="s">
        <v>291</v>
      </c>
      <c r="C72" s="99" t="s">
        <v>47</v>
      </c>
      <c r="D72" s="110" t="s">
        <v>198</v>
      </c>
      <c r="E72" s="118">
        <v>1</v>
      </c>
      <c r="F72" s="122" t="s">
        <v>275</v>
      </c>
      <c r="G72" s="106"/>
      <c r="H72" s="106"/>
      <c r="I72" s="106"/>
      <c r="J72" s="106"/>
      <c r="K72" s="174"/>
      <c r="L72" s="211"/>
      <c r="M72" s="114"/>
      <c r="N72" s="109"/>
      <c r="O72" s="174"/>
      <c r="P72" s="211"/>
      <c r="Q72" s="106"/>
      <c r="R72" s="114"/>
      <c r="S72" s="174"/>
      <c r="T72" s="175"/>
      <c r="U72" s="176"/>
      <c r="V72" s="108"/>
      <c r="W72" s="108"/>
    </row>
    <row r="73" spans="2:23" ht="14.25" thickBot="1" x14ac:dyDescent="0.2">
      <c r="B73" s="102" t="s">
        <v>292</v>
      </c>
      <c r="C73" s="111" t="s">
        <v>47</v>
      </c>
      <c r="D73" s="120" t="s">
        <v>198</v>
      </c>
      <c r="E73" s="120">
        <v>1</v>
      </c>
      <c r="F73" s="123" t="s">
        <v>77</v>
      </c>
      <c r="G73" s="104"/>
      <c r="H73" s="104"/>
      <c r="I73" s="104"/>
      <c r="J73" s="104"/>
      <c r="K73" s="202"/>
      <c r="L73" s="218"/>
      <c r="M73" s="202"/>
      <c r="N73" s="218"/>
      <c r="O73" s="219"/>
      <c r="P73" s="219"/>
      <c r="Q73" s="104"/>
      <c r="R73" s="115"/>
      <c r="S73" s="276"/>
      <c r="T73" s="277"/>
      <c r="U73" s="278"/>
      <c r="V73" s="108"/>
      <c r="W73" s="108"/>
    </row>
    <row r="74" spans="2:23" x14ac:dyDescent="0.15">
      <c r="B74" s="108"/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  <c r="W74" s="108"/>
    </row>
    <row r="75" spans="2:23" x14ac:dyDescent="0.15">
      <c r="B75" s="108"/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  <c r="V75" s="108"/>
      <c r="W75" s="108"/>
    </row>
    <row r="76" spans="2:23" ht="14.25" thickBot="1" x14ac:dyDescent="0.2">
      <c r="B76" s="108"/>
      <c r="C76" s="108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08"/>
      <c r="T76" s="108"/>
      <c r="U76" s="108"/>
      <c r="V76" s="108"/>
      <c r="W76" s="108"/>
    </row>
    <row r="77" spans="2:23" ht="21" thickBot="1" x14ac:dyDescent="0.3">
      <c r="B77" s="193" t="s">
        <v>220</v>
      </c>
      <c r="C77" s="259"/>
      <c r="D77" s="129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  <c r="W77" s="108"/>
    </row>
    <row r="78" spans="2:23" ht="14.25" thickBot="1" x14ac:dyDescent="0.2">
      <c r="B78" s="148" t="s">
        <v>97</v>
      </c>
      <c r="C78" s="191" t="s">
        <v>100</v>
      </c>
      <c r="D78" s="192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</row>
    <row r="79" spans="2:23" x14ac:dyDescent="0.15">
      <c r="B79" s="127" t="s">
        <v>293</v>
      </c>
      <c r="C79" s="263" t="s">
        <v>294</v>
      </c>
      <c r="D79" s="243" t="s">
        <v>294</v>
      </c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  <c r="W79" s="108"/>
    </row>
    <row r="80" spans="2:23" x14ac:dyDescent="0.15">
      <c r="B80" s="128" t="s">
        <v>295</v>
      </c>
      <c r="C80" s="264" t="s">
        <v>296</v>
      </c>
      <c r="D80" s="176" t="s">
        <v>296</v>
      </c>
      <c r="E80" s="108"/>
      <c r="F80" s="108"/>
      <c r="G80" s="108"/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  <c r="V80" s="108"/>
      <c r="W80" s="108"/>
    </row>
    <row r="81" spans="2:23" x14ac:dyDescent="0.15">
      <c r="B81" s="128" t="s">
        <v>297</v>
      </c>
      <c r="C81" s="264" t="s">
        <v>298</v>
      </c>
      <c r="D81" s="176" t="s">
        <v>298</v>
      </c>
      <c r="E81" s="108"/>
      <c r="F81" s="108"/>
      <c r="G81" s="108"/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  <c r="V81" s="108"/>
      <c r="W81" s="108"/>
    </row>
    <row r="82" spans="2:23" x14ac:dyDescent="0.15">
      <c r="B82" s="128"/>
      <c r="C82" s="187"/>
      <c r="D82" s="18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  <c r="W82" s="108"/>
    </row>
    <row r="83" spans="2:23" ht="14.25" thickBot="1" x14ac:dyDescent="0.2">
      <c r="B83" s="147"/>
      <c r="C83" s="185"/>
      <c r="D83" s="186"/>
      <c r="E83" s="98"/>
      <c r="F83" s="98"/>
      <c r="G83" s="130"/>
    </row>
    <row r="84" spans="2:23" x14ac:dyDescent="0.15">
      <c r="B84" s="98"/>
      <c r="C84" s="98"/>
      <c r="D84" s="98"/>
      <c r="E84" s="98"/>
      <c r="F84" s="98"/>
      <c r="G84" s="130"/>
    </row>
    <row r="85" spans="2:23" x14ac:dyDescent="0.15">
      <c r="B85" s="98"/>
      <c r="C85" s="98"/>
      <c r="D85" s="98"/>
      <c r="E85" s="98"/>
      <c r="F85" s="98"/>
      <c r="G85" s="130"/>
    </row>
  </sheetData>
  <mergeCells count="178">
    <mergeCell ref="K57:L57"/>
    <mergeCell ref="M57:N57"/>
    <mergeCell ref="O57:P57"/>
    <mergeCell ref="S57:U57"/>
    <mergeCell ref="Q24:T24"/>
    <mergeCell ref="Q23:T23"/>
    <mergeCell ref="Q22:T22"/>
    <mergeCell ref="Q21:T21"/>
    <mergeCell ref="Q20:T20"/>
    <mergeCell ref="Q19:T19"/>
    <mergeCell ref="Q29:T29"/>
    <mergeCell ref="S68:U68"/>
    <mergeCell ref="O25:P25"/>
    <mergeCell ref="M60:N60"/>
    <mergeCell ref="M61:N61"/>
    <mergeCell ref="M63:N63"/>
    <mergeCell ref="Q30:T30"/>
    <mergeCell ref="Q28:T28"/>
    <mergeCell ref="Q27:T27"/>
    <mergeCell ref="Q26:T26"/>
    <mergeCell ref="Q25:T25"/>
    <mergeCell ref="N38:O38"/>
    <mergeCell ref="P12:Q12"/>
    <mergeCell ref="R12:T12"/>
    <mergeCell ref="P13:Q13"/>
    <mergeCell ref="R13:T13"/>
    <mergeCell ref="B3:C4"/>
    <mergeCell ref="D3:E3"/>
    <mergeCell ref="D4:E4"/>
    <mergeCell ref="B7:E7"/>
    <mergeCell ref="P8:Q8"/>
    <mergeCell ref="R8:T8"/>
    <mergeCell ref="P9:Q9"/>
    <mergeCell ref="R9:T9"/>
    <mergeCell ref="R10:T11"/>
    <mergeCell ref="M10:M11"/>
    <mergeCell ref="N10:N11"/>
    <mergeCell ref="N43:O43"/>
    <mergeCell ref="N44:O44"/>
    <mergeCell ref="N45:O45"/>
    <mergeCell ref="N39:O39"/>
    <mergeCell ref="N40:O40"/>
    <mergeCell ref="N34:O34"/>
    <mergeCell ref="N36:O36"/>
    <mergeCell ref="N37:O37"/>
    <mergeCell ref="O28:P28"/>
    <mergeCell ref="N42:O42"/>
    <mergeCell ref="N41:O41"/>
    <mergeCell ref="M52:N52"/>
    <mergeCell ref="M53:N53"/>
    <mergeCell ref="N46:O46"/>
    <mergeCell ref="B49:E49"/>
    <mergeCell ref="M50:N50"/>
    <mergeCell ref="O50:P50"/>
    <mergeCell ref="S50:U50"/>
    <mergeCell ref="S56:U56"/>
    <mergeCell ref="O56:P56"/>
    <mergeCell ref="M73:N73"/>
    <mergeCell ref="O73:P73"/>
    <mergeCell ref="S73:U73"/>
    <mergeCell ref="M67:N67"/>
    <mergeCell ref="M68:N68"/>
    <mergeCell ref="M65:N65"/>
    <mergeCell ref="M66:N66"/>
    <mergeCell ref="M54:N54"/>
    <mergeCell ref="M56:N56"/>
    <mergeCell ref="O66:P66"/>
    <mergeCell ref="S65:U65"/>
    <mergeCell ref="O65:P65"/>
    <mergeCell ref="S54:U54"/>
    <mergeCell ref="O54:P54"/>
    <mergeCell ref="S59:U59"/>
    <mergeCell ref="O59:P59"/>
    <mergeCell ref="M69:N69"/>
    <mergeCell ref="O69:P69"/>
    <mergeCell ref="S69:U69"/>
    <mergeCell ref="S51:U51"/>
    <mergeCell ref="S52:U52"/>
    <mergeCell ref="O52:P52"/>
    <mergeCell ref="K46:L46"/>
    <mergeCell ref="K45:L45"/>
    <mergeCell ref="K44:L44"/>
    <mergeCell ref="K43:L43"/>
    <mergeCell ref="K73:L73"/>
    <mergeCell ref="K72:L72"/>
    <mergeCell ref="K71:L71"/>
    <mergeCell ref="K70:L70"/>
    <mergeCell ref="K69:L69"/>
    <mergeCell ref="K68:L68"/>
    <mergeCell ref="O68:P68"/>
    <mergeCell ref="O60:P60"/>
    <mergeCell ref="O55:P55"/>
    <mergeCell ref="S58:U58"/>
    <mergeCell ref="O58:P58"/>
    <mergeCell ref="S53:U53"/>
    <mergeCell ref="O53:P53"/>
    <mergeCell ref="O72:P72"/>
    <mergeCell ref="O71:P71"/>
    <mergeCell ref="O70:P70"/>
    <mergeCell ref="O63:P63"/>
    <mergeCell ref="N35:O35"/>
    <mergeCell ref="P10:Q11"/>
    <mergeCell ref="K64:L64"/>
    <mergeCell ref="K63:L63"/>
    <mergeCell ref="K62:L62"/>
    <mergeCell ref="K61:L61"/>
    <mergeCell ref="K51:L51"/>
    <mergeCell ref="K50:L50"/>
    <mergeCell ref="K60:L60"/>
    <mergeCell ref="K59:L59"/>
    <mergeCell ref="K58:L58"/>
    <mergeCell ref="K56:L56"/>
    <mergeCell ref="K55:L55"/>
    <mergeCell ref="M51:N51"/>
    <mergeCell ref="O51:P51"/>
    <mergeCell ref="O61:P61"/>
    <mergeCell ref="M62:N62"/>
    <mergeCell ref="M64:N64"/>
    <mergeCell ref="M58:N58"/>
    <mergeCell ref="M59:N59"/>
    <mergeCell ref="K52:L52"/>
    <mergeCell ref="K53:L53"/>
    <mergeCell ref="K54:L54"/>
    <mergeCell ref="O64:P64"/>
    <mergeCell ref="K42:L42"/>
    <mergeCell ref="K41:L41"/>
    <mergeCell ref="K36:L36"/>
    <mergeCell ref="B10:B11"/>
    <mergeCell ref="F10:F11"/>
    <mergeCell ref="E10:E11"/>
    <mergeCell ref="D10:D11"/>
    <mergeCell ref="L10:L11"/>
    <mergeCell ref="K10:K11"/>
    <mergeCell ref="B33:E33"/>
    <mergeCell ref="B18:E18"/>
    <mergeCell ref="K37:L37"/>
    <mergeCell ref="K39:L39"/>
    <mergeCell ref="K40:L40"/>
    <mergeCell ref="K34:L34"/>
    <mergeCell ref="K35:L35"/>
    <mergeCell ref="K38:L38"/>
    <mergeCell ref="O21:P21"/>
    <mergeCell ref="O22:P22"/>
    <mergeCell ref="P14:Q14"/>
    <mergeCell ref="R14:T14"/>
    <mergeCell ref="P15:Q15"/>
    <mergeCell ref="R15:T15"/>
    <mergeCell ref="O19:P19"/>
    <mergeCell ref="O29:P29"/>
    <mergeCell ref="O30:P30"/>
    <mergeCell ref="O20:P20"/>
    <mergeCell ref="O23:P23"/>
    <mergeCell ref="O24:P24"/>
    <mergeCell ref="O27:P27"/>
    <mergeCell ref="O26:P26"/>
    <mergeCell ref="C78:D78"/>
    <mergeCell ref="C79:D79"/>
    <mergeCell ref="C80:D80"/>
    <mergeCell ref="C81:D81"/>
    <mergeCell ref="C82:D82"/>
    <mergeCell ref="C83:D83"/>
    <mergeCell ref="S61:U61"/>
    <mergeCell ref="S60:U60"/>
    <mergeCell ref="S55:U55"/>
    <mergeCell ref="B77:C77"/>
    <mergeCell ref="S71:U71"/>
    <mergeCell ref="S70:U70"/>
    <mergeCell ref="S72:U72"/>
    <mergeCell ref="S63:U63"/>
    <mergeCell ref="S67:U67"/>
    <mergeCell ref="O67:P67"/>
    <mergeCell ref="K67:L67"/>
    <mergeCell ref="K66:L66"/>
    <mergeCell ref="K65:L65"/>
    <mergeCell ref="S64:U64"/>
    <mergeCell ref="S62:U62"/>
    <mergeCell ref="O62:P62"/>
    <mergeCell ref="S66:U66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Water</vt:lpstr>
      <vt:lpstr>Air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2012-03-21T09:20:55Z</dcterms:created>
  <dcterms:modified xsi:type="dcterms:W3CDTF">2012-03-24T19:52:58Z</dcterms:modified>
</cp:coreProperties>
</file>